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HRIS\HR Information Systems\Commitment Calculator\"/>
    </mc:Choice>
  </mc:AlternateContent>
  <xr:revisionPtr revIDLastSave="0" documentId="13_ncr:1_{5760E64E-D221-411B-8569-61DC31F90BE0}" xr6:coauthVersionLast="47" xr6:coauthVersionMax="47" xr10:uidLastSave="{00000000-0000-0000-0000-000000000000}"/>
  <bookViews>
    <workbookView xWindow="255" yWindow="450" windowWidth="29505" windowHeight="15210" tabRatio="885" xr2:uid="{00000000-000D-0000-FFFF-FFFF00000000}"/>
  </bookViews>
  <sheets>
    <sheet name="SESSIONAL ACADEMIC calculator" sheetId="12" r:id="rId1"/>
    <sheet name="CASUAL TEACHER calculator" sheetId="11" r:id="rId2"/>
    <sheet name="CASUAL PROFESSIONAL calculator" sheetId="6" r:id="rId3"/>
    <sheet name="FIXED TERM calculator" sheetId="7" r:id="rId4"/>
    <sheet name="HR USE ONLY_RATES_CAS_HOURLY" sheetId="15" r:id="rId5"/>
    <sheet name="HR USE ONLY_RATES_CAS_PROF" sheetId="21" r:id="rId6"/>
    <sheet name="HR USE ONLY_RATES_FIXED_ANNUAL" sheetId="22" r:id="rId7"/>
    <sheet name="2026 On-Cost" sheetId="26" r:id="rId8"/>
    <sheet name="2025 On-Cost" sheetId="25" r:id="rId9"/>
    <sheet name="2024 On-Cost" sheetId="24" state="hidden" r:id="rId10"/>
    <sheet name="2023 On-Cost" sheetId="23" state="hidden" r:id="rId11"/>
    <sheet name="HR USE ONLY_SQL Statement" sheetId="16" state="hidden" r:id="rId12"/>
  </sheets>
  <definedNames>
    <definedName name="_xlnm._FilterDatabase" localSheetId="6" hidden="1">'HR USE ONLY_RATES_FIXED_ANNUAL'!$A$1:$V$101</definedName>
    <definedName name="_xlnm.Print_Area" localSheetId="2">'CASUAL PROFESSIONAL calculator'!$A$1:$H$19</definedName>
    <definedName name="_xlnm.Print_Area" localSheetId="1">'CASUAL TEACHER calculator'!$A$1:$H$26</definedName>
    <definedName name="_xlnm.Print_Area" localSheetId="3">'FIXED TERM calculator'!$A$1:$M$26</definedName>
    <definedName name="_xlnm.Print_Area" localSheetId="4">'HR USE ONLY_RATES_CAS_HOURLY'!$A$1:$E$92</definedName>
    <definedName name="_xlnm.Print_Area" localSheetId="5">'HR USE ONLY_RATES_CAS_PROF'!$B$1:$C$44</definedName>
    <definedName name="_xlnm.Print_Area" localSheetId="0">'SESSIONAL ACADEMIC calculator'!$A$2:$H$52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" i="22" l="1"/>
  <c r="U7" i="22" s="1"/>
  <c r="G7" i="12"/>
  <c r="J3" i="21"/>
  <c r="J4" i="21"/>
  <c r="J5" i="21"/>
  <c r="J6" i="21"/>
  <c r="J7" i="21"/>
  <c r="J8" i="21"/>
  <c r="J9" i="21"/>
  <c r="J10" i="21"/>
  <c r="J11" i="21"/>
  <c r="J12" i="21"/>
  <c r="J13" i="21"/>
  <c r="J14" i="21"/>
  <c r="J15" i="21"/>
  <c r="J16" i="21"/>
  <c r="J17" i="21"/>
  <c r="J18" i="21"/>
  <c r="J19" i="21"/>
  <c r="J20" i="21"/>
  <c r="J21" i="21"/>
  <c r="J22" i="21"/>
  <c r="J23" i="21"/>
  <c r="J24" i="21"/>
  <c r="J25" i="21"/>
  <c r="J26" i="21"/>
  <c r="J27" i="21"/>
  <c r="J28" i="21"/>
  <c r="J29" i="21"/>
  <c r="J30" i="21"/>
  <c r="J31" i="21"/>
  <c r="J32" i="21"/>
  <c r="J33" i="21"/>
  <c r="J34" i="21"/>
  <c r="J35" i="21"/>
  <c r="J36" i="21"/>
  <c r="J37" i="21"/>
  <c r="J38" i="21"/>
  <c r="J39" i="21"/>
  <c r="J40" i="21"/>
  <c r="J41" i="21"/>
  <c r="J42" i="21"/>
  <c r="J43" i="21"/>
  <c r="J44" i="21"/>
  <c r="J2" i="21"/>
  <c r="U4" i="22"/>
  <c r="U5" i="22"/>
  <c r="U6" i="22"/>
  <c r="U11" i="22"/>
  <c r="U12" i="22"/>
  <c r="U13" i="22"/>
  <c r="U14" i="22"/>
  <c r="U17" i="22"/>
  <c r="U18" i="22"/>
  <c r="U19" i="22"/>
  <c r="U20" i="22"/>
  <c r="U21" i="22"/>
  <c r="U22" i="22"/>
  <c r="U25" i="22"/>
  <c r="U26" i="22"/>
  <c r="U27" i="22"/>
  <c r="U28" i="22"/>
  <c r="U29" i="22"/>
  <c r="U30" i="22"/>
  <c r="U33" i="22"/>
  <c r="U34" i="22"/>
  <c r="U35" i="22"/>
  <c r="U36" i="22"/>
  <c r="U37" i="22"/>
  <c r="U38" i="22"/>
  <c r="U41" i="22"/>
  <c r="U42" i="22"/>
  <c r="U43" i="22"/>
  <c r="U44" i="22"/>
  <c r="U45" i="22"/>
  <c r="U46" i="22"/>
  <c r="U49" i="22"/>
  <c r="U50" i="22"/>
  <c r="U51" i="22"/>
  <c r="U52" i="22"/>
  <c r="U53" i="22"/>
  <c r="U54" i="22"/>
  <c r="U57" i="22"/>
  <c r="U58" i="22"/>
  <c r="U59" i="22"/>
  <c r="U60" i="22"/>
  <c r="U61" i="22"/>
  <c r="U62" i="22"/>
  <c r="U65" i="22"/>
  <c r="U66" i="22"/>
  <c r="U67" i="22"/>
  <c r="U68" i="22"/>
  <c r="U69" i="22"/>
  <c r="U70" i="22"/>
  <c r="U73" i="22"/>
  <c r="U74" i="22"/>
  <c r="U75" i="22"/>
  <c r="U76" i="22"/>
  <c r="U77" i="22"/>
  <c r="U78" i="22"/>
  <c r="U81" i="22"/>
  <c r="U82" i="22"/>
  <c r="U83" i="22"/>
  <c r="U84" i="22"/>
  <c r="U85" i="22"/>
  <c r="U86" i="22"/>
  <c r="U89" i="22"/>
  <c r="U90" i="22"/>
  <c r="U91" i="22"/>
  <c r="U92" i="22"/>
  <c r="U93" i="22"/>
  <c r="U94" i="22"/>
  <c r="U97" i="22"/>
  <c r="U98" i="22"/>
  <c r="U99" i="22"/>
  <c r="U100" i="22"/>
  <c r="U101" i="22"/>
  <c r="U2" i="22"/>
  <c r="V5" i="22"/>
  <c r="V6" i="22"/>
  <c r="V7" i="22"/>
  <c r="V8" i="22"/>
  <c r="V9" i="22"/>
  <c r="V10" i="22"/>
  <c r="V13" i="22"/>
  <c r="V14" i="22"/>
  <c r="V15" i="22"/>
  <c r="V16" i="22"/>
  <c r="V17" i="22"/>
  <c r="V18" i="22"/>
  <c r="V21" i="22"/>
  <c r="V22" i="22"/>
  <c r="V23" i="22"/>
  <c r="V24" i="22"/>
  <c r="V25" i="22"/>
  <c r="V26" i="22"/>
  <c r="V29" i="22"/>
  <c r="V30" i="22"/>
  <c r="V31" i="22"/>
  <c r="V32" i="22"/>
  <c r="V33" i="22"/>
  <c r="V34" i="22"/>
  <c r="V37" i="22"/>
  <c r="V38" i="22"/>
  <c r="V39" i="22"/>
  <c r="V40" i="22"/>
  <c r="V41" i="22"/>
  <c r="V42" i="22"/>
  <c r="V45" i="22"/>
  <c r="V46" i="22"/>
  <c r="V47" i="22"/>
  <c r="V48" i="22"/>
  <c r="V49" i="22"/>
  <c r="V50" i="22"/>
  <c r="V53" i="22"/>
  <c r="V54" i="22"/>
  <c r="V55" i="22"/>
  <c r="V56" i="22"/>
  <c r="V57" i="22"/>
  <c r="V58" i="22"/>
  <c r="V61" i="22"/>
  <c r="V62" i="22"/>
  <c r="V63" i="22"/>
  <c r="V64" i="22"/>
  <c r="V65" i="22"/>
  <c r="V66" i="22"/>
  <c r="V69" i="22"/>
  <c r="V70" i="22"/>
  <c r="V71" i="22"/>
  <c r="V72" i="22"/>
  <c r="V73" i="22"/>
  <c r="V74" i="22"/>
  <c r="V77" i="22"/>
  <c r="V78" i="22"/>
  <c r="V79" i="22"/>
  <c r="V80" i="22"/>
  <c r="V81" i="22"/>
  <c r="V82" i="22"/>
  <c r="V85" i="22"/>
  <c r="V86" i="22"/>
  <c r="V87" i="22"/>
  <c r="V88" i="22"/>
  <c r="V89" i="22"/>
  <c r="V90" i="22"/>
  <c r="V93" i="22"/>
  <c r="V94" i="22"/>
  <c r="V95" i="22"/>
  <c r="V96" i="22"/>
  <c r="V97" i="22"/>
  <c r="V98" i="22"/>
  <c r="V101" i="22"/>
  <c r="V2" i="22"/>
  <c r="R3" i="22"/>
  <c r="R4" i="22"/>
  <c r="R5" i="22"/>
  <c r="R6" i="22"/>
  <c r="R7" i="22"/>
  <c r="R8" i="22"/>
  <c r="R9" i="22"/>
  <c r="R10" i="22"/>
  <c r="R11" i="22"/>
  <c r="R12" i="22"/>
  <c r="R13" i="22"/>
  <c r="R14" i="22"/>
  <c r="R15" i="22"/>
  <c r="R16" i="22"/>
  <c r="R17" i="22"/>
  <c r="R18" i="22"/>
  <c r="R19" i="22"/>
  <c r="R20" i="22"/>
  <c r="R21" i="22"/>
  <c r="R22" i="22"/>
  <c r="R23" i="22"/>
  <c r="R24" i="22"/>
  <c r="R25" i="22"/>
  <c r="R26" i="22"/>
  <c r="R27" i="22"/>
  <c r="R28" i="22"/>
  <c r="R29" i="22"/>
  <c r="R30" i="22"/>
  <c r="R31" i="22"/>
  <c r="R32" i="22"/>
  <c r="R33" i="22"/>
  <c r="R34" i="22"/>
  <c r="R35" i="22"/>
  <c r="R36" i="22"/>
  <c r="R37" i="22"/>
  <c r="R38" i="22"/>
  <c r="R39" i="22"/>
  <c r="R40" i="22"/>
  <c r="R41" i="22"/>
  <c r="R42" i="22"/>
  <c r="R43" i="22"/>
  <c r="R44" i="22"/>
  <c r="R45" i="22"/>
  <c r="R46" i="22"/>
  <c r="R47" i="22"/>
  <c r="R48" i="22"/>
  <c r="R49" i="22"/>
  <c r="R50" i="22"/>
  <c r="R51" i="22"/>
  <c r="R52" i="22"/>
  <c r="R53" i="22"/>
  <c r="R54" i="22"/>
  <c r="R55" i="22"/>
  <c r="R56" i="22"/>
  <c r="R57" i="22"/>
  <c r="R58" i="22"/>
  <c r="R59" i="22"/>
  <c r="R60" i="22"/>
  <c r="R61" i="22"/>
  <c r="R62" i="22"/>
  <c r="R63" i="22"/>
  <c r="R64" i="22"/>
  <c r="R65" i="22"/>
  <c r="R66" i="22"/>
  <c r="R67" i="22"/>
  <c r="R68" i="22"/>
  <c r="R69" i="22"/>
  <c r="R70" i="22"/>
  <c r="R71" i="22"/>
  <c r="R72" i="22"/>
  <c r="R73" i="22"/>
  <c r="R74" i="22"/>
  <c r="R75" i="22"/>
  <c r="R76" i="22"/>
  <c r="R77" i="22"/>
  <c r="R78" i="22"/>
  <c r="R79" i="22"/>
  <c r="R80" i="22"/>
  <c r="R81" i="22"/>
  <c r="R82" i="22"/>
  <c r="R83" i="22"/>
  <c r="R84" i="22"/>
  <c r="R85" i="22"/>
  <c r="R86" i="22"/>
  <c r="R87" i="22"/>
  <c r="R88" i="22"/>
  <c r="R89" i="22"/>
  <c r="R90" i="22"/>
  <c r="R91" i="22"/>
  <c r="R92" i="22"/>
  <c r="R93" i="22"/>
  <c r="R94" i="22"/>
  <c r="R95" i="22"/>
  <c r="R96" i="22"/>
  <c r="R97" i="22"/>
  <c r="R98" i="22"/>
  <c r="R99" i="22"/>
  <c r="R100" i="22"/>
  <c r="R101" i="22"/>
  <c r="R2" i="22"/>
  <c r="I3" i="21"/>
  <c r="I4" i="21"/>
  <c r="I5" i="21"/>
  <c r="K5" i="21" s="1"/>
  <c r="I6" i="21"/>
  <c r="K6" i="21" s="1"/>
  <c r="I7" i="21"/>
  <c r="K7" i="21" s="1"/>
  <c r="I8" i="21"/>
  <c r="K8" i="21" s="1"/>
  <c r="I9" i="21"/>
  <c r="K9" i="21" s="1"/>
  <c r="I10" i="21"/>
  <c r="K10" i="21" s="1"/>
  <c r="I11" i="21"/>
  <c r="I12" i="21"/>
  <c r="I13" i="21"/>
  <c r="I14" i="21"/>
  <c r="I15" i="21"/>
  <c r="I16" i="21"/>
  <c r="I17" i="21"/>
  <c r="K17" i="21" s="1"/>
  <c r="I18" i="21"/>
  <c r="K18" i="21" s="1"/>
  <c r="I19" i="21"/>
  <c r="K19" i="21" s="1"/>
  <c r="I20" i="21"/>
  <c r="K20" i="21" s="1"/>
  <c r="I21" i="21"/>
  <c r="K21" i="21" s="1"/>
  <c r="I22" i="21"/>
  <c r="K22" i="21" s="1"/>
  <c r="I23" i="21"/>
  <c r="I24" i="21"/>
  <c r="I25" i="21"/>
  <c r="I26" i="21"/>
  <c r="I27" i="21"/>
  <c r="I28" i="21"/>
  <c r="I29" i="21"/>
  <c r="K29" i="21" s="1"/>
  <c r="I30" i="21"/>
  <c r="K30" i="21" s="1"/>
  <c r="I31" i="21"/>
  <c r="K31" i="21" s="1"/>
  <c r="I32" i="21"/>
  <c r="K32" i="21" s="1"/>
  <c r="I33" i="21"/>
  <c r="K33" i="21" s="1"/>
  <c r="I34" i="21"/>
  <c r="K34" i="21" s="1"/>
  <c r="I35" i="21"/>
  <c r="I36" i="21"/>
  <c r="I37" i="21"/>
  <c r="I38" i="21"/>
  <c r="I39" i="21"/>
  <c r="I40" i="21"/>
  <c r="I41" i="21"/>
  <c r="K41" i="21" s="1"/>
  <c r="I42" i="21"/>
  <c r="K42" i="21" s="1"/>
  <c r="I43" i="21"/>
  <c r="K43" i="21" s="1"/>
  <c r="I44" i="21"/>
  <c r="K44" i="21" s="1"/>
  <c r="K3" i="21"/>
  <c r="K4" i="21"/>
  <c r="K11" i="21"/>
  <c r="K12" i="21"/>
  <c r="K13" i="21"/>
  <c r="K14" i="21"/>
  <c r="K15" i="21"/>
  <c r="K16" i="21"/>
  <c r="K23" i="21"/>
  <c r="K24" i="21"/>
  <c r="K25" i="21"/>
  <c r="K26" i="21"/>
  <c r="K27" i="21"/>
  <c r="K28" i="21"/>
  <c r="K35" i="21"/>
  <c r="K36" i="21"/>
  <c r="K37" i="21"/>
  <c r="K38" i="21"/>
  <c r="K39" i="21"/>
  <c r="K40" i="21"/>
  <c r="K2" i="21"/>
  <c r="K3" i="15"/>
  <c r="M3" i="15" s="1"/>
  <c r="K5" i="15"/>
  <c r="M5" i="15" s="1"/>
  <c r="K6" i="15"/>
  <c r="M6" i="15" s="1"/>
  <c r="K7" i="15"/>
  <c r="K8" i="15"/>
  <c r="K9" i="15"/>
  <c r="K11" i="15"/>
  <c r="K13" i="15"/>
  <c r="M13" i="15" s="1"/>
  <c r="K14" i="15"/>
  <c r="M14" i="15" s="1"/>
  <c r="K15" i="15"/>
  <c r="M15" i="15" s="1"/>
  <c r="K16" i="15"/>
  <c r="M17" i="15"/>
  <c r="K18" i="15"/>
  <c r="M18" i="15" s="1"/>
  <c r="K20" i="15"/>
  <c r="K21" i="15"/>
  <c r="K22" i="15"/>
  <c r="K23" i="15"/>
  <c r="K24" i="15"/>
  <c r="K25" i="15"/>
  <c r="M25" i="15" s="1"/>
  <c r="K26" i="15"/>
  <c r="M26" i="15" s="1"/>
  <c r="K2" i="15"/>
  <c r="G8" i="11"/>
  <c r="G9" i="11"/>
  <c r="G10" i="11"/>
  <c r="G11" i="11"/>
  <c r="G12" i="11"/>
  <c r="G7" i="11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F7" i="12"/>
  <c r="F8" i="12"/>
  <c r="F9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M24" i="15"/>
  <c r="M23" i="15"/>
  <c r="M22" i="15"/>
  <c r="M21" i="15"/>
  <c r="M20" i="15"/>
  <c r="M19" i="15"/>
  <c r="M16" i="15"/>
  <c r="M12" i="15"/>
  <c r="M11" i="15"/>
  <c r="M10" i="15"/>
  <c r="M9" i="15"/>
  <c r="M8" i="15"/>
  <c r="M7" i="15"/>
  <c r="M4" i="15"/>
  <c r="M2" i="15"/>
  <c r="F7" i="11"/>
  <c r="U3" i="22" l="1"/>
  <c r="U10" i="22"/>
  <c r="U9" i="22"/>
  <c r="V100" i="22"/>
  <c r="V92" i="22"/>
  <c r="V84" i="22"/>
  <c r="V76" i="22"/>
  <c r="V68" i="22"/>
  <c r="V60" i="22"/>
  <c r="V52" i="22"/>
  <c r="V44" i="22"/>
  <c r="V36" i="22"/>
  <c r="V28" i="22"/>
  <c r="V20" i="22"/>
  <c r="V12" i="22"/>
  <c r="V4" i="22"/>
  <c r="U96" i="22"/>
  <c r="U88" i="22"/>
  <c r="U80" i="22"/>
  <c r="U72" i="22"/>
  <c r="U64" i="22"/>
  <c r="U56" i="22"/>
  <c r="U48" i="22"/>
  <c r="U40" i="22"/>
  <c r="U32" i="22"/>
  <c r="U24" i="22"/>
  <c r="U16" i="22"/>
  <c r="U8" i="22"/>
  <c r="V99" i="22"/>
  <c r="V91" i="22"/>
  <c r="V83" i="22"/>
  <c r="V75" i="22"/>
  <c r="V67" i="22"/>
  <c r="V59" i="22"/>
  <c r="V51" i="22"/>
  <c r="V43" i="22"/>
  <c r="V35" i="22"/>
  <c r="V27" i="22"/>
  <c r="V19" i="22"/>
  <c r="V11" i="22"/>
  <c r="V3" i="22"/>
  <c r="U95" i="22"/>
  <c r="U87" i="22"/>
  <c r="U79" i="22"/>
  <c r="U71" i="22"/>
  <c r="U63" i="22"/>
  <c r="U55" i="22"/>
  <c r="U47" i="22"/>
  <c r="U39" i="22"/>
  <c r="U31" i="22"/>
  <c r="U23" i="22"/>
  <c r="U15" i="22"/>
  <c r="F16" i="23"/>
  <c r="F32" i="23"/>
  <c r="E32" i="23"/>
  <c r="D32" i="23"/>
  <c r="C32" i="23"/>
  <c r="B32" i="23"/>
  <c r="I2" i="21" l="1"/>
  <c r="F10" i="7" l="1"/>
  <c r="K9" i="7" s="1"/>
  <c r="K11" i="7" l="1"/>
  <c r="F8" i="11"/>
  <c r="F9" i="11"/>
  <c r="F10" i="11"/>
  <c r="F11" i="11"/>
  <c r="F12" i="11"/>
  <c r="G14" i="11" l="1"/>
  <c r="F14" i="11"/>
  <c r="C8" i="6"/>
  <c r="G7" i="6" s="1"/>
  <c r="F27" i="12"/>
  <c r="E27" i="12" l="1"/>
  <c r="F9" i="6"/>
  <c r="E14" i="11"/>
  <c r="G27" i="12" l="1"/>
  <c r="G9" i="6"/>
</calcChain>
</file>

<file path=xl/sharedStrings.xml><?xml version="1.0" encoding="utf-8"?>
<sst xmlns="http://schemas.openxmlformats.org/spreadsheetml/2006/main" count="1750" uniqueCount="408">
  <si>
    <t>START_DATE</t>
  </si>
  <si>
    <t>AWARD</t>
  </si>
  <si>
    <t>CLASSIFICATION</t>
  </si>
  <si>
    <t>AC</t>
  </si>
  <si>
    <t>VAR</t>
  </si>
  <si>
    <t>L1</t>
  </si>
  <si>
    <t>Casual Lecture - Specialised</t>
  </si>
  <si>
    <t>L2</t>
  </si>
  <si>
    <t>Casual Lecture - Developed</t>
  </si>
  <si>
    <t>L3</t>
  </si>
  <si>
    <t>Casual Lecture - Basic</t>
  </si>
  <si>
    <t>L4</t>
  </si>
  <si>
    <t>Casual Lecture - Repeat</t>
  </si>
  <si>
    <t>M1</t>
  </si>
  <si>
    <t>Marking - Academic Judgement</t>
  </si>
  <si>
    <t>M2</t>
  </si>
  <si>
    <t>Marking - Standard-sub co-ord</t>
  </si>
  <si>
    <t>M3</t>
  </si>
  <si>
    <t>Marking - Standard</t>
  </si>
  <si>
    <t>N1</t>
  </si>
  <si>
    <t>N2</t>
  </si>
  <si>
    <t>N3</t>
  </si>
  <si>
    <t>N4</t>
  </si>
  <si>
    <t>OTHER</t>
  </si>
  <si>
    <t>Other Academic Activity</t>
  </si>
  <si>
    <t>OTHR1</t>
  </si>
  <si>
    <t>Other Ac. Activity-sub co-ord.</t>
  </si>
  <si>
    <t>T1</t>
  </si>
  <si>
    <t>Casual Tutor</t>
  </si>
  <si>
    <t>T2</t>
  </si>
  <si>
    <t>Casual Tutor Sub. Co-ord.</t>
  </si>
  <si>
    <t>T3</t>
  </si>
  <si>
    <t>Casual Tutor Repeat Tutorial</t>
  </si>
  <si>
    <t>T4</t>
  </si>
  <si>
    <t>Casual Tutor Repeat Tut. Sub. Co-ord.</t>
  </si>
  <si>
    <t>TEACH</t>
  </si>
  <si>
    <t>NTMT</t>
  </si>
  <si>
    <t>M5</t>
  </si>
  <si>
    <t>NT Music Teacher  - Tuition Rate</t>
  </si>
  <si>
    <t>M7</t>
  </si>
  <si>
    <t>NT Music Teacher  - Musical Accompaniment</t>
  </si>
  <si>
    <t>M8</t>
  </si>
  <si>
    <t>NT Music Teacher  - Musical Accom and Other Duties</t>
  </si>
  <si>
    <t>M9</t>
  </si>
  <si>
    <t>NT Music Teacher  - Other Duties</t>
  </si>
  <si>
    <t>TEELI</t>
  </si>
  <si>
    <t>S1</t>
  </si>
  <si>
    <t>ELICOS Tch-Casual Teaching Rate</t>
  </si>
  <si>
    <t>S2</t>
  </si>
  <si>
    <t>ELICOS Tch-Casual Non Teaching Rate</t>
  </si>
  <si>
    <t>Lecturing</t>
  </si>
  <si>
    <t>Tutorial</t>
  </si>
  <si>
    <t>Marking</t>
  </si>
  <si>
    <t>Other</t>
  </si>
  <si>
    <t>L1 - Casual Lecture - Specialised</t>
  </si>
  <si>
    <t>Clinical Nurse Educator</t>
  </si>
  <si>
    <t>L2 - Casual Lecture - Developed</t>
  </si>
  <si>
    <t>L3 - Casual Lecture - Basic</t>
  </si>
  <si>
    <t>L4 - Casual Lecture - Repeat</t>
  </si>
  <si>
    <t>T1 - Casual Tutor</t>
  </si>
  <si>
    <t>T2 - Casual Tutor Sub. Co-ord.</t>
  </si>
  <si>
    <t>T3 - Casual Tutor Repeat Tutorial</t>
  </si>
  <si>
    <t>T4 - Casual Tutor Repeat Tut. Sub. Co-ord.</t>
  </si>
  <si>
    <t>M1 - Marking - Academic Judgement</t>
  </si>
  <si>
    <t>M2 - Marking - Standard-sub co-ord</t>
  </si>
  <si>
    <t>M3 - Marking - Standard</t>
  </si>
  <si>
    <t>OTHER - Other Academic Activity</t>
  </si>
  <si>
    <t>OTHR1 - Other Ac. Activity-sub co-ord.</t>
  </si>
  <si>
    <t>M5 - NT Music Teacher  - Tuition Rate</t>
  </si>
  <si>
    <t>M7 - NT Music Teacher  - Musical Accompaniment</t>
  </si>
  <si>
    <t>M8 - NT Music Teacher  - Musical Accom and Other Duties</t>
  </si>
  <si>
    <t>M9 - NT Music Teacher  - Other Duties</t>
  </si>
  <si>
    <t>S1 - ELICOS Tch-Casual Teaching Rate</t>
  </si>
  <si>
    <t>S2 - ELICOS Tch-Casual Non Teaching Rate</t>
  </si>
  <si>
    <t>Elicos</t>
  </si>
  <si>
    <t>Music Teachers</t>
  </si>
  <si>
    <t>STEP</t>
  </si>
  <si>
    <t>CLASS_DESC</t>
  </si>
  <si>
    <t>LOOKUP</t>
  </si>
  <si>
    <t>CAS_HRLY_RATE</t>
  </si>
  <si>
    <t>AA</t>
  </si>
  <si>
    <t>01</t>
  </si>
  <si>
    <t>Level A</t>
  </si>
  <si>
    <t>Level A Step 01</t>
  </si>
  <si>
    <t>02</t>
  </si>
  <si>
    <t>Level A Step 02</t>
  </si>
  <si>
    <t>03</t>
  </si>
  <si>
    <t>Level A Step 03</t>
  </si>
  <si>
    <t>04</t>
  </si>
  <si>
    <t>Level A Step 04</t>
  </si>
  <si>
    <t>05</t>
  </si>
  <si>
    <t>Level A Step 05</t>
  </si>
  <si>
    <t>06</t>
  </si>
  <si>
    <t>Level A Step 06</t>
  </si>
  <si>
    <t>07</t>
  </si>
  <si>
    <t>Level A Step 07</t>
  </si>
  <si>
    <t>08</t>
  </si>
  <si>
    <t>Level A Step 08</t>
  </si>
  <si>
    <t>AB</t>
  </si>
  <si>
    <t>Level B</t>
  </si>
  <si>
    <t>Level B Step 01</t>
  </si>
  <si>
    <t>10</t>
  </si>
  <si>
    <t>Level B Step 02</t>
  </si>
  <si>
    <t>Level B Step 03</t>
  </si>
  <si>
    <t>Level B Step 04</t>
  </si>
  <si>
    <t>Level B Step 05</t>
  </si>
  <si>
    <t>Level B Step 06</t>
  </si>
  <si>
    <t>Level C</t>
  </si>
  <si>
    <t>Level C Step 01</t>
  </si>
  <si>
    <t>Level C Step 02</t>
  </si>
  <si>
    <t>Level C Step 03</t>
  </si>
  <si>
    <t>Level C Step 04</t>
  </si>
  <si>
    <t>Level C Step 05</t>
  </si>
  <si>
    <t>Level C Step 06</t>
  </si>
  <si>
    <t>ACPL</t>
  </si>
  <si>
    <t>Level C+</t>
  </si>
  <si>
    <t>Level C+ Step 01</t>
  </si>
  <si>
    <t>Level C+ Step 02</t>
  </si>
  <si>
    <t>Level C+ Step 03</t>
  </si>
  <si>
    <t>Level C+ Step 04</t>
  </si>
  <si>
    <t>Level C+ Step 05</t>
  </si>
  <si>
    <t>Level C+ Step 06</t>
  </si>
  <si>
    <t>AD</t>
  </si>
  <si>
    <t>Level D</t>
  </si>
  <si>
    <t>Level D Step 01</t>
  </si>
  <si>
    <t>Level D Step 02</t>
  </si>
  <si>
    <t>Level D Step 03</t>
  </si>
  <si>
    <t>Level D Step 04</t>
  </si>
  <si>
    <t>ADPL</t>
  </si>
  <si>
    <t>Level D+</t>
  </si>
  <si>
    <t>Level D+ Step 01</t>
  </si>
  <si>
    <t>Level D+ Step 02</t>
  </si>
  <si>
    <t>Level D+ Step 03</t>
  </si>
  <si>
    <t>Level D+ Step 04</t>
  </si>
  <si>
    <t>AE</t>
  </si>
  <si>
    <t>Level E</t>
  </si>
  <si>
    <t>Level E Step 01</t>
  </si>
  <si>
    <t>AEPL</t>
  </si>
  <si>
    <t>Level E+</t>
  </si>
  <si>
    <t>Level E+ Step 01</t>
  </si>
  <si>
    <t>GEN</t>
  </si>
  <si>
    <t>APNTC</t>
  </si>
  <si>
    <t>Apprentice</t>
  </si>
  <si>
    <t>Apprentice Step 01</t>
  </si>
  <si>
    <t>Apprentice Step 02</t>
  </si>
  <si>
    <t>Apprentice Step 03</t>
  </si>
  <si>
    <t>Apprentice Step 04</t>
  </si>
  <si>
    <t>APTNA</t>
  </si>
  <si>
    <t>Adult Apprentice</t>
  </si>
  <si>
    <t>Adult Apprentice Step 01</t>
  </si>
  <si>
    <t>Adult Apprentice Step 02</t>
  </si>
  <si>
    <t>Adult Apprentice Step 03</t>
  </si>
  <si>
    <t>Adult Apprentice Step 04</t>
  </si>
  <si>
    <t>HEW01</t>
  </si>
  <si>
    <t>Hew 01</t>
  </si>
  <si>
    <t>Hew 01 Step 01</t>
  </si>
  <si>
    <t>Hew 01 Step 02</t>
  </si>
  <si>
    <t>Hew 01 Step 03</t>
  </si>
  <si>
    <t>Hew 01 Step 04</t>
  </si>
  <si>
    <t>HEW02</t>
  </si>
  <si>
    <t>Hew 02</t>
  </si>
  <si>
    <t>Hew 02 Step 01</t>
  </si>
  <si>
    <t>Hew 02 Step 02</t>
  </si>
  <si>
    <t>Hew 02 Step 03</t>
  </si>
  <si>
    <t>HEW03</t>
  </si>
  <si>
    <t>Hew 03</t>
  </si>
  <si>
    <t>Hew 03 Step 01</t>
  </si>
  <si>
    <t>Hew 03 Step 02</t>
  </si>
  <si>
    <t>Hew 03 Step 03</t>
  </si>
  <si>
    <t>Hew 03 Step 04</t>
  </si>
  <si>
    <t>HEW04</t>
  </si>
  <si>
    <t>Hew 04</t>
  </si>
  <si>
    <t>Hew 04 Step 01</t>
  </si>
  <si>
    <t>Hew 04 Step 02</t>
  </si>
  <si>
    <t>Hew 04 Step 03</t>
  </si>
  <si>
    <t>Hew 04 Step 04</t>
  </si>
  <si>
    <t>HEW05</t>
  </si>
  <si>
    <t>Hew 05</t>
  </si>
  <si>
    <t>Hew 05 Step 01</t>
  </si>
  <si>
    <t>Hew 05 Step 02</t>
  </si>
  <si>
    <t>Hew 05 Step 03</t>
  </si>
  <si>
    <t>Hew 05 Step 04</t>
  </si>
  <si>
    <t>Hew 05 Step 05</t>
  </si>
  <si>
    <t>Hew 05 Step 06</t>
  </si>
  <si>
    <t>HEW06</t>
  </si>
  <si>
    <t>Hew 06</t>
  </si>
  <si>
    <t>Hew 06 Step 01</t>
  </si>
  <si>
    <t>Hew 06 Step 02</t>
  </si>
  <si>
    <t>Hew 06 Step 03</t>
  </si>
  <si>
    <t>Hew 06 Step 04</t>
  </si>
  <si>
    <t>HEW07</t>
  </si>
  <si>
    <t>Hew 07</t>
  </si>
  <si>
    <t>Hew 07 Step 01</t>
  </si>
  <si>
    <t>Hew 07 Step 02</t>
  </si>
  <si>
    <t>Hew 07 Step 03</t>
  </si>
  <si>
    <t>Hew 07 Step 04</t>
  </si>
  <si>
    <t>Hew 07 Step 05</t>
  </si>
  <si>
    <t>HEW08</t>
  </si>
  <si>
    <t>Hew 08</t>
  </si>
  <si>
    <t>Hew 08 Step 01</t>
  </si>
  <si>
    <t>Hew 08 Step 02</t>
  </si>
  <si>
    <t>Hew 08 Step 03</t>
  </si>
  <si>
    <t>Hew 08 Step 04</t>
  </si>
  <si>
    <t>Hew 08 Step 05</t>
  </si>
  <si>
    <t>Hew 08 Step 06</t>
  </si>
  <si>
    <t>Hew 08 Step 07</t>
  </si>
  <si>
    <t>HEW09</t>
  </si>
  <si>
    <t>Hew 09</t>
  </si>
  <si>
    <t>Hew 09 Step 01</t>
  </si>
  <si>
    <t>Hew 09 Step 02</t>
  </si>
  <si>
    <t>Hew 09 Step 03</t>
  </si>
  <si>
    <t>Hew 09 Step 04</t>
  </si>
  <si>
    <t>HEW10</t>
  </si>
  <si>
    <t>Hew 10</t>
  </si>
  <si>
    <t>Hew 10 Step 01</t>
  </si>
  <si>
    <t>HW10P</t>
  </si>
  <si>
    <t>Hew 10+</t>
  </si>
  <si>
    <t>Hew 10+ Step 01</t>
  </si>
  <si>
    <t>HTEAC</t>
  </si>
  <si>
    <t>Head Teacher - ELICOS and Learning Support</t>
  </si>
  <si>
    <t>Head Teacher - ELICOS and Learning Support Step 01</t>
  </si>
  <si>
    <t>Head Teacher - ELICOS and Learning Support Step 02</t>
  </si>
  <si>
    <t>Head Teacher - ELICOS and Learning Support Step 03</t>
  </si>
  <si>
    <t>ELICOS and Learning Support Teacher</t>
  </si>
  <si>
    <t>ELICOS and Learning Support Teacher Step 01</t>
  </si>
  <si>
    <t>ELICOS and Learning Support Teacher Step 02</t>
  </si>
  <si>
    <t>ELICOS and Learning Support Teacher Step 03</t>
  </si>
  <si>
    <t>ELICOS and Learning Support Teacher Step 04</t>
  </si>
  <si>
    <t>ELICOS and Learning Support Teacher Step 05</t>
  </si>
  <si>
    <t>ELICOS and Learning Support Teacher Step 06</t>
  </si>
  <si>
    <t>ELICOS and Learning Support Teacher Step 07</t>
  </si>
  <si>
    <t>ELICOS and Learning Support Teacher Step 08</t>
  </si>
  <si>
    <t>09</t>
  </si>
  <si>
    <t>ELICOS and Learning Support Teacher Step 09</t>
  </si>
  <si>
    <t>ELICOS and Learning Support Teacher Step 10</t>
  </si>
  <si>
    <r>
      <rPr>
        <b/>
        <sz val="12"/>
        <color theme="1"/>
        <rFont val="Calibri"/>
        <family val="2"/>
        <scheme val="minor"/>
      </rPr>
      <t>L1</t>
    </r>
    <r>
      <rPr>
        <sz val="12"/>
        <color theme="1"/>
        <rFont val="Calibri"/>
        <family val="2"/>
        <scheme val="minor"/>
      </rPr>
      <t xml:space="preserve"> - Casual Lecture - Specialised</t>
    </r>
  </si>
  <si>
    <t>TOTALS</t>
  </si>
  <si>
    <r>
      <rPr>
        <b/>
        <sz val="12"/>
        <color theme="1"/>
        <rFont val="Calibri"/>
        <family val="2"/>
        <scheme val="minor"/>
      </rPr>
      <t>L2</t>
    </r>
    <r>
      <rPr>
        <sz val="12"/>
        <color theme="1"/>
        <rFont val="Calibri"/>
        <family val="2"/>
        <scheme val="minor"/>
      </rPr>
      <t xml:space="preserve"> - Casual Lecture - Developed</t>
    </r>
  </si>
  <si>
    <r>
      <rPr>
        <b/>
        <sz val="12"/>
        <color theme="1"/>
        <rFont val="Calibri"/>
        <family val="2"/>
        <scheme val="minor"/>
      </rPr>
      <t>L3</t>
    </r>
    <r>
      <rPr>
        <sz val="12"/>
        <color theme="1"/>
        <rFont val="Calibri"/>
        <family val="2"/>
        <scheme val="minor"/>
      </rPr>
      <t xml:space="preserve"> - Casual Lecture - Basic</t>
    </r>
  </si>
  <si>
    <r>
      <rPr>
        <b/>
        <sz val="12"/>
        <color theme="1"/>
        <rFont val="Calibri"/>
        <family val="2"/>
        <scheme val="minor"/>
      </rPr>
      <t>L4</t>
    </r>
    <r>
      <rPr>
        <sz val="12"/>
        <color theme="1"/>
        <rFont val="Calibri"/>
        <family val="2"/>
        <scheme val="minor"/>
      </rPr>
      <t xml:space="preserve"> - Casual Lecture - Repeat</t>
    </r>
  </si>
  <si>
    <r>
      <rPr>
        <b/>
        <sz val="12"/>
        <color theme="1"/>
        <rFont val="Calibri"/>
        <family val="2"/>
        <scheme val="minor"/>
      </rPr>
      <t>T1</t>
    </r>
    <r>
      <rPr>
        <sz val="12"/>
        <color theme="1"/>
        <rFont val="Calibri"/>
        <family val="2"/>
        <scheme val="minor"/>
      </rPr>
      <t xml:space="preserve"> - Casual Tutor</t>
    </r>
  </si>
  <si>
    <r>
      <rPr>
        <b/>
        <sz val="12"/>
        <color theme="1"/>
        <rFont val="Calibri"/>
        <family val="2"/>
        <scheme val="minor"/>
      </rPr>
      <t>T2</t>
    </r>
    <r>
      <rPr>
        <sz val="12"/>
        <color theme="1"/>
        <rFont val="Calibri"/>
        <family val="2"/>
        <scheme val="minor"/>
      </rPr>
      <t xml:space="preserve"> - Casual Tutor Sub. Co-ord.</t>
    </r>
  </si>
  <si>
    <r>
      <rPr>
        <b/>
        <sz val="12"/>
        <color theme="1"/>
        <rFont val="Calibri"/>
        <family val="2"/>
        <scheme val="minor"/>
      </rPr>
      <t>T3</t>
    </r>
    <r>
      <rPr>
        <sz val="12"/>
        <color theme="1"/>
        <rFont val="Calibri"/>
        <family val="2"/>
        <scheme val="minor"/>
      </rPr>
      <t xml:space="preserve"> - Casual Tutor Repeat Tutorial</t>
    </r>
  </si>
  <si>
    <r>
      <rPr>
        <b/>
        <sz val="12"/>
        <color theme="1"/>
        <rFont val="Calibri"/>
        <family val="2"/>
        <scheme val="minor"/>
      </rPr>
      <t>T4</t>
    </r>
    <r>
      <rPr>
        <sz val="12"/>
        <color theme="1"/>
        <rFont val="Calibri"/>
        <family val="2"/>
        <scheme val="minor"/>
      </rPr>
      <t xml:space="preserve"> - Casual Tutor Repeat Tut. Sub. Co-ord.</t>
    </r>
  </si>
  <si>
    <r>
      <rPr>
        <b/>
        <sz val="12"/>
        <color theme="1"/>
        <rFont val="Calibri"/>
        <family val="2"/>
        <scheme val="minor"/>
      </rPr>
      <t>M1</t>
    </r>
    <r>
      <rPr>
        <sz val="12"/>
        <color theme="1"/>
        <rFont val="Calibri"/>
        <family val="2"/>
        <scheme val="minor"/>
      </rPr>
      <t xml:space="preserve"> - Marking - Academic Judgement</t>
    </r>
  </si>
  <si>
    <r>
      <rPr>
        <b/>
        <sz val="12"/>
        <color theme="1"/>
        <rFont val="Calibri"/>
        <family val="2"/>
        <scheme val="minor"/>
      </rPr>
      <t>M2</t>
    </r>
    <r>
      <rPr>
        <sz val="12"/>
        <color theme="1"/>
        <rFont val="Calibri"/>
        <family val="2"/>
        <scheme val="minor"/>
      </rPr>
      <t xml:space="preserve"> - Marking - Standard-sub co-ord</t>
    </r>
  </si>
  <si>
    <r>
      <rPr>
        <b/>
        <sz val="12"/>
        <color theme="1"/>
        <rFont val="Calibri"/>
        <family val="2"/>
        <scheme val="minor"/>
      </rPr>
      <t>M3</t>
    </r>
    <r>
      <rPr>
        <sz val="12"/>
        <color theme="1"/>
        <rFont val="Calibri"/>
        <family val="2"/>
        <scheme val="minor"/>
      </rPr>
      <t xml:space="preserve"> - Marking - Standard</t>
    </r>
  </si>
  <si>
    <r>
      <rPr>
        <b/>
        <sz val="12"/>
        <color theme="1"/>
        <rFont val="Calibri"/>
        <family val="2"/>
        <scheme val="minor"/>
      </rPr>
      <t>OTHER</t>
    </r>
    <r>
      <rPr>
        <sz val="12"/>
        <color theme="1"/>
        <rFont val="Calibri"/>
        <family val="2"/>
        <scheme val="minor"/>
      </rPr>
      <t xml:space="preserve"> - Other Academic Activity</t>
    </r>
  </si>
  <si>
    <r>
      <rPr>
        <b/>
        <sz val="12"/>
        <color theme="1"/>
        <rFont val="Calibri"/>
        <family val="2"/>
        <scheme val="minor"/>
      </rPr>
      <t>OTHR1</t>
    </r>
    <r>
      <rPr>
        <sz val="12"/>
        <color theme="1"/>
        <rFont val="Calibri"/>
        <family val="2"/>
        <scheme val="minor"/>
      </rPr>
      <t xml:space="preserve"> - Other Ac. Activity-sub co-ord.</t>
    </r>
  </si>
  <si>
    <r>
      <rPr>
        <b/>
        <sz val="12"/>
        <color theme="1"/>
        <rFont val="Calibri"/>
        <family val="2"/>
        <scheme val="minor"/>
      </rPr>
      <t>S1</t>
    </r>
    <r>
      <rPr>
        <sz val="12"/>
        <color theme="1"/>
        <rFont val="Calibri"/>
        <family val="2"/>
        <scheme val="minor"/>
      </rPr>
      <t xml:space="preserve"> - ELICOS Tch-Casual Teaching Rate</t>
    </r>
  </si>
  <si>
    <r>
      <rPr>
        <b/>
        <sz val="12"/>
        <color theme="1"/>
        <rFont val="Calibri"/>
        <family val="2"/>
        <scheme val="minor"/>
      </rPr>
      <t>S2</t>
    </r>
    <r>
      <rPr>
        <sz val="12"/>
        <color theme="1"/>
        <rFont val="Calibri"/>
        <family val="2"/>
        <scheme val="minor"/>
      </rPr>
      <t xml:space="preserve"> - ELICOS Tch-Casual Non Teaching Rate</t>
    </r>
  </si>
  <si>
    <r>
      <rPr>
        <b/>
        <sz val="12"/>
        <color theme="1"/>
        <rFont val="Calibri"/>
        <family val="2"/>
        <scheme val="minor"/>
      </rPr>
      <t>M5</t>
    </r>
    <r>
      <rPr>
        <sz val="12"/>
        <color theme="1"/>
        <rFont val="Calibri"/>
        <family val="2"/>
        <scheme val="minor"/>
      </rPr>
      <t xml:space="preserve"> - NT Music Teacher  - Tuition Rate</t>
    </r>
  </si>
  <si>
    <r>
      <rPr>
        <b/>
        <sz val="12"/>
        <color theme="1"/>
        <rFont val="Calibri"/>
        <family val="2"/>
        <scheme val="minor"/>
      </rPr>
      <t>M7</t>
    </r>
    <r>
      <rPr>
        <sz val="12"/>
        <color theme="1"/>
        <rFont val="Calibri"/>
        <family val="2"/>
        <scheme val="minor"/>
      </rPr>
      <t xml:space="preserve"> - NT Music Teacher  - Musical Accompaniment</t>
    </r>
  </si>
  <si>
    <r>
      <rPr>
        <b/>
        <sz val="12"/>
        <color theme="1"/>
        <rFont val="Calibri"/>
        <family val="2"/>
        <scheme val="minor"/>
      </rPr>
      <t>M8</t>
    </r>
    <r>
      <rPr>
        <sz val="12"/>
        <color theme="1"/>
        <rFont val="Calibri"/>
        <family val="2"/>
        <scheme val="minor"/>
      </rPr>
      <t xml:space="preserve"> - NT Music Teacher  - Musical Accom and Other Duties</t>
    </r>
  </si>
  <si>
    <r>
      <rPr>
        <b/>
        <sz val="12"/>
        <color theme="1"/>
        <rFont val="Calibri"/>
        <family val="2"/>
        <scheme val="minor"/>
      </rPr>
      <t>M9</t>
    </r>
    <r>
      <rPr>
        <sz val="12"/>
        <color theme="1"/>
        <rFont val="Calibri"/>
        <family val="2"/>
        <scheme val="minor"/>
      </rPr>
      <t xml:space="preserve"> - NT Music Teacher  - Other Duties</t>
    </r>
  </si>
  <si>
    <t>Step</t>
  </si>
  <si>
    <t>Position Fraction</t>
  </si>
  <si>
    <t>FIXED_ANNUAL_RATE</t>
  </si>
  <si>
    <t>select start_date, ''end_date, award, classification, step, (select description from codes where kind = 'CLASSIFICATION' AND CODE = CLASSIFICATION)CLASS_DESC, (select description from codes where kind = 'CLASSIFICATION' AND CODE = CLASSIFICATION)||' Step '||step lookup,
case when award = 'GEN' and classification not in ('APNTC','APTNA','STL','SS5','SPS','SOF25','PTL20') then salary_hr*1.25 else null end cas_hrly_rate,
 salary_hr fixed_hrly_rate, salary_year fixed_annual_rate from salary
where award in ('TEACH','AC','GEN')
and start_date &gt;= '01jan2016'
and salary_hr &lt;&gt; 0
union
select start_date, ''end_date, award, classification, allowance, (select description from codes where code = allowance and kind = 'PAYCODE')allow_desc,
allowance||' - '||(select description from codes where code = allowance and kind = 'PAYCODE')lookup, value_fn,null fixed_rate, null fixed_annual_rate
 from CLASS_ALLOWANCE
where start_date &gt;= '01jan2016'
and allowance in
('L1','L2','L3','L4',
'T1','T2','T3','T4',
'M1','M2','M3','M4','M5','M6','M7','M8','M9',
'N1','N2','N3','N4',
'OTHER','OTHR1',
'S1','S2',
'F12','F13')
AND CLASSIFICATION IN ('VAR','TEELI','NTMT','TEIFS')
ORDER BY 1,3,4,5</t>
  </si>
  <si>
    <t>Oncost Percentage:</t>
  </si>
  <si>
    <t>Classification</t>
  </si>
  <si>
    <t>Contributory Super</t>
  </si>
  <si>
    <t>Duty Type</t>
  </si>
  <si>
    <t>Paycode</t>
  </si>
  <si>
    <t>Hours</t>
  </si>
  <si>
    <t>Units</t>
  </si>
  <si>
    <t>Level</t>
  </si>
  <si>
    <t>1 hour of delivery and 2 hours associated working time.</t>
  </si>
  <si>
    <t>1 hour of delivery and 4 hours associated working time.</t>
  </si>
  <si>
    <t>1 hour of delivery and 1 hour associated working time.</t>
  </si>
  <si>
    <t>Where the duties include full course coordination or where a tutor has doctoral qualification.</t>
  </si>
  <si>
    <t>For each hour worked.</t>
  </si>
  <si>
    <t>Where the duties include full course coordination, or where a Marker has  doctoral qualification (for each hour worked).</t>
  </si>
  <si>
    <t>Marking as a supervising examiner, or marking requiring a significant exercise of academic judgment appropriate to a staff member at Level B status (for each hour worked).</t>
  </si>
  <si>
    <t>For each hour of activity.</t>
  </si>
  <si>
    <t>Where the duties include full course coordination, or where the staff member has  doctoral qualification (for each hour of activity).</t>
  </si>
  <si>
    <t>1 hour of delivery and 0.5 hours associated working time.</t>
  </si>
  <si>
    <t>1 hour of delivery and 0.5 hours associated working time, including full course coordination or where the clinical nurse educator has a relevant doctoral qualification.</t>
  </si>
  <si>
    <t>1 hour of delivery and 1 hour associated working time, including full course coordination or where the clinical nurse educator has a relevant doctoral qualification.</t>
  </si>
  <si>
    <t>Casual Contact Teaching Rate. 1 contact hour and 1 hour duties associated with teaching.</t>
  </si>
  <si>
    <t xml:space="preserve">Casual Non-Teaching Rate, per hour worked. </t>
  </si>
  <si>
    <t>1 tuition hour and up to 1 hour of duties associated with tuition.</t>
  </si>
  <si>
    <t>1 accompaniment hour and 1 hour duties associated with accompaniment.</t>
  </si>
  <si>
    <t>Per hour worked.</t>
  </si>
  <si>
    <t>1 hour of delivery and 3 hours associated working time.</t>
  </si>
  <si>
    <t>Description</t>
  </si>
  <si>
    <r>
      <rPr>
        <b/>
        <sz val="8"/>
        <color theme="1"/>
        <rFont val="Calibri"/>
        <family val="2"/>
        <scheme val="minor"/>
      </rPr>
      <t>L1</t>
    </r>
    <r>
      <rPr>
        <sz val="8"/>
        <color theme="1"/>
        <rFont val="Calibri"/>
        <family val="2"/>
        <scheme val="minor"/>
      </rPr>
      <t xml:space="preserve"> - Casual Lecture - Specialised</t>
    </r>
  </si>
  <si>
    <r>
      <rPr>
        <b/>
        <sz val="8"/>
        <color theme="1"/>
        <rFont val="Calibri"/>
        <family val="2"/>
        <scheme val="minor"/>
      </rPr>
      <t>L2</t>
    </r>
    <r>
      <rPr>
        <sz val="8"/>
        <color theme="1"/>
        <rFont val="Calibri"/>
        <family val="2"/>
        <scheme val="minor"/>
      </rPr>
      <t xml:space="preserve"> - Casual Lecture - Developed</t>
    </r>
  </si>
  <si>
    <r>
      <rPr>
        <b/>
        <sz val="8"/>
        <color theme="1"/>
        <rFont val="Calibri"/>
        <family val="2"/>
        <scheme val="minor"/>
      </rPr>
      <t>L3</t>
    </r>
    <r>
      <rPr>
        <sz val="8"/>
        <color theme="1"/>
        <rFont val="Calibri"/>
        <family val="2"/>
        <scheme val="minor"/>
      </rPr>
      <t xml:space="preserve"> - Casual Lecture - Basic</t>
    </r>
  </si>
  <si>
    <r>
      <rPr>
        <b/>
        <sz val="8"/>
        <color theme="1"/>
        <rFont val="Calibri"/>
        <family val="2"/>
        <scheme val="minor"/>
      </rPr>
      <t>L4</t>
    </r>
    <r>
      <rPr>
        <sz val="8"/>
        <color theme="1"/>
        <rFont val="Calibri"/>
        <family val="2"/>
        <scheme val="minor"/>
      </rPr>
      <t xml:space="preserve"> - Casual Lecture - Repeat</t>
    </r>
  </si>
  <si>
    <r>
      <rPr>
        <b/>
        <sz val="8"/>
        <color theme="1"/>
        <rFont val="Calibri"/>
        <family val="2"/>
        <scheme val="minor"/>
      </rPr>
      <t>T1</t>
    </r>
    <r>
      <rPr>
        <sz val="8"/>
        <color theme="1"/>
        <rFont val="Calibri"/>
        <family val="2"/>
        <scheme val="minor"/>
      </rPr>
      <t xml:space="preserve"> - Casual Tutor</t>
    </r>
  </si>
  <si>
    <r>
      <rPr>
        <b/>
        <sz val="8"/>
        <color theme="1"/>
        <rFont val="Calibri"/>
        <family val="2"/>
        <scheme val="minor"/>
      </rPr>
      <t>T2</t>
    </r>
    <r>
      <rPr>
        <sz val="8"/>
        <color theme="1"/>
        <rFont val="Calibri"/>
        <family val="2"/>
        <scheme val="minor"/>
      </rPr>
      <t xml:space="preserve"> - Casual Tutor Sub. Co-ord.</t>
    </r>
  </si>
  <si>
    <r>
      <rPr>
        <b/>
        <sz val="8"/>
        <color theme="1"/>
        <rFont val="Calibri"/>
        <family val="2"/>
        <scheme val="minor"/>
      </rPr>
      <t>T3</t>
    </r>
    <r>
      <rPr>
        <sz val="8"/>
        <color theme="1"/>
        <rFont val="Calibri"/>
        <family val="2"/>
        <scheme val="minor"/>
      </rPr>
      <t xml:space="preserve"> - Casual Tutor Repeat Tutorial</t>
    </r>
  </si>
  <si>
    <r>
      <rPr>
        <b/>
        <sz val="8"/>
        <color theme="1"/>
        <rFont val="Calibri"/>
        <family val="2"/>
        <scheme val="minor"/>
      </rPr>
      <t>T4</t>
    </r>
    <r>
      <rPr>
        <sz val="8"/>
        <color theme="1"/>
        <rFont val="Calibri"/>
        <family val="2"/>
        <scheme val="minor"/>
      </rPr>
      <t xml:space="preserve"> - Casual Tutor Repeat Tut. Sub. Co-ord.</t>
    </r>
  </si>
  <si>
    <r>
      <rPr>
        <b/>
        <sz val="8"/>
        <color theme="1"/>
        <rFont val="Calibri"/>
        <family val="2"/>
        <scheme val="minor"/>
      </rPr>
      <t>M1</t>
    </r>
    <r>
      <rPr>
        <sz val="8"/>
        <color theme="1"/>
        <rFont val="Calibri"/>
        <family val="2"/>
        <scheme val="minor"/>
      </rPr>
      <t xml:space="preserve"> - Marking - Academic Judgement</t>
    </r>
  </si>
  <si>
    <r>
      <rPr>
        <b/>
        <sz val="8"/>
        <color theme="1"/>
        <rFont val="Calibri"/>
        <family val="2"/>
        <scheme val="minor"/>
      </rPr>
      <t>M2</t>
    </r>
    <r>
      <rPr>
        <sz val="8"/>
        <color theme="1"/>
        <rFont val="Calibri"/>
        <family val="2"/>
        <scheme val="minor"/>
      </rPr>
      <t xml:space="preserve"> - Marking - Standard-sub co-ord</t>
    </r>
  </si>
  <si>
    <r>
      <rPr>
        <b/>
        <sz val="8"/>
        <color theme="1"/>
        <rFont val="Calibri"/>
        <family val="2"/>
        <scheme val="minor"/>
      </rPr>
      <t>M3</t>
    </r>
    <r>
      <rPr>
        <sz val="8"/>
        <color theme="1"/>
        <rFont val="Calibri"/>
        <family val="2"/>
        <scheme val="minor"/>
      </rPr>
      <t xml:space="preserve"> - Marking - Standard</t>
    </r>
  </si>
  <si>
    <r>
      <rPr>
        <b/>
        <sz val="8"/>
        <color theme="1"/>
        <rFont val="Calibri"/>
        <family val="2"/>
        <scheme val="minor"/>
      </rPr>
      <t>OTHER</t>
    </r>
    <r>
      <rPr>
        <sz val="8"/>
        <color theme="1"/>
        <rFont val="Calibri"/>
        <family val="2"/>
        <scheme val="minor"/>
      </rPr>
      <t xml:space="preserve"> - Other Academic Activity</t>
    </r>
  </si>
  <si>
    <r>
      <rPr>
        <b/>
        <sz val="8"/>
        <color theme="1"/>
        <rFont val="Calibri"/>
        <family val="2"/>
        <scheme val="minor"/>
      </rPr>
      <t>OTHR1</t>
    </r>
    <r>
      <rPr>
        <sz val="8"/>
        <color theme="1"/>
        <rFont val="Calibri"/>
        <family val="2"/>
        <scheme val="minor"/>
      </rPr>
      <t xml:space="preserve"> - Other Ac. Activity-sub co-ord.</t>
    </r>
  </si>
  <si>
    <r>
      <rPr>
        <b/>
        <sz val="8"/>
        <color theme="1"/>
        <rFont val="Calibri"/>
        <family val="2"/>
        <scheme val="minor"/>
      </rPr>
      <t>N1</t>
    </r>
    <r>
      <rPr>
        <sz val="8"/>
        <color theme="1"/>
        <rFont val="Calibri"/>
        <family val="2"/>
        <scheme val="minor"/>
      </rPr>
      <t xml:space="preserve"> - Casual Nurse Lecture Limited Preparation</t>
    </r>
  </si>
  <si>
    <r>
      <rPr>
        <b/>
        <sz val="8"/>
        <color theme="1"/>
        <rFont val="Calibri"/>
        <family val="2"/>
        <scheme val="minor"/>
      </rPr>
      <t>N2</t>
    </r>
    <r>
      <rPr>
        <sz val="8"/>
        <color theme="1"/>
        <rFont val="Calibri"/>
        <family val="2"/>
        <scheme val="minor"/>
      </rPr>
      <t xml:space="preserve"> - Casual Nurse Lecture Normal Preparation</t>
    </r>
  </si>
  <si>
    <r>
      <rPr>
        <b/>
        <sz val="8"/>
        <color theme="1"/>
        <rFont val="Calibri"/>
        <family val="2"/>
        <scheme val="minor"/>
      </rPr>
      <t>N3</t>
    </r>
    <r>
      <rPr>
        <sz val="8"/>
        <color theme="1"/>
        <rFont val="Calibri"/>
        <family val="2"/>
        <scheme val="minor"/>
      </rPr>
      <t xml:space="preserve"> - Casual Nurse Lect Repeat Ltd prep subco</t>
    </r>
  </si>
  <si>
    <r>
      <rPr>
        <b/>
        <sz val="8"/>
        <color theme="1"/>
        <rFont val="Calibri"/>
        <family val="2"/>
        <scheme val="minor"/>
      </rPr>
      <t>N4</t>
    </r>
    <r>
      <rPr>
        <sz val="8"/>
        <color theme="1"/>
        <rFont val="Calibri"/>
        <family val="2"/>
        <scheme val="minor"/>
      </rPr>
      <t xml:space="preserve"> - Casual Nurse Lect Normal Sub. Co-ord.</t>
    </r>
  </si>
  <si>
    <r>
      <rPr>
        <b/>
        <sz val="8"/>
        <color theme="1"/>
        <rFont val="Calibri"/>
        <family val="2"/>
        <scheme val="minor"/>
      </rPr>
      <t>S1</t>
    </r>
    <r>
      <rPr>
        <sz val="8"/>
        <color theme="1"/>
        <rFont val="Calibri"/>
        <family val="2"/>
        <scheme val="minor"/>
      </rPr>
      <t xml:space="preserve"> - ELICOS Tch-Casual Teaching Rate</t>
    </r>
  </si>
  <si>
    <r>
      <rPr>
        <b/>
        <sz val="8"/>
        <color theme="1"/>
        <rFont val="Calibri"/>
        <family val="2"/>
        <scheme val="minor"/>
      </rPr>
      <t>S2</t>
    </r>
    <r>
      <rPr>
        <sz val="8"/>
        <color theme="1"/>
        <rFont val="Calibri"/>
        <family val="2"/>
        <scheme val="minor"/>
      </rPr>
      <t xml:space="preserve"> - ELICOS Tch-Casual Non Teaching Rate</t>
    </r>
  </si>
  <si>
    <r>
      <rPr>
        <b/>
        <sz val="8"/>
        <color theme="1"/>
        <rFont val="Calibri"/>
        <family val="2"/>
        <scheme val="minor"/>
      </rPr>
      <t>M5</t>
    </r>
    <r>
      <rPr>
        <sz val="8"/>
        <color theme="1"/>
        <rFont val="Calibri"/>
        <family val="2"/>
        <scheme val="minor"/>
      </rPr>
      <t xml:space="preserve"> - NT Music Teacher  - Tuition Rate</t>
    </r>
  </si>
  <si>
    <r>
      <rPr>
        <b/>
        <sz val="8"/>
        <color theme="1"/>
        <rFont val="Calibri"/>
        <family val="2"/>
        <scheme val="minor"/>
      </rPr>
      <t>M7</t>
    </r>
    <r>
      <rPr>
        <sz val="8"/>
        <color theme="1"/>
        <rFont val="Calibri"/>
        <family val="2"/>
        <scheme val="minor"/>
      </rPr>
      <t xml:space="preserve"> - NT Music Teacher  - Musical Accompaniment</t>
    </r>
  </si>
  <si>
    <r>
      <rPr>
        <b/>
        <sz val="8"/>
        <color theme="1"/>
        <rFont val="Calibri"/>
        <family val="2"/>
        <scheme val="minor"/>
      </rPr>
      <t>M8</t>
    </r>
    <r>
      <rPr>
        <sz val="8"/>
        <color theme="1"/>
        <rFont val="Calibri"/>
        <family val="2"/>
        <scheme val="minor"/>
      </rPr>
      <t xml:space="preserve"> - NT Music Teacher  - Musical Accom and Other Duties</t>
    </r>
  </si>
  <si>
    <r>
      <rPr>
        <b/>
        <sz val="8"/>
        <color theme="1"/>
        <rFont val="Calibri"/>
        <family val="2"/>
        <scheme val="minor"/>
      </rPr>
      <t>M9</t>
    </r>
    <r>
      <rPr>
        <sz val="8"/>
        <color theme="1"/>
        <rFont val="Calibri"/>
        <family val="2"/>
        <scheme val="minor"/>
      </rPr>
      <t xml:space="preserve"> - NT Music Teacher  - Other Duties</t>
    </r>
  </si>
  <si>
    <t xml:space="preserve">Contract START Date: </t>
  </si>
  <si>
    <t xml:space="preserve">Contract END Date: </t>
  </si>
  <si>
    <t>Step 03</t>
  </si>
  <si>
    <t>LEVEL</t>
  </si>
  <si>
    <t>Oncost percentage</t>
  </si>
  <si>
    <t>Step 01</t>
  </si>
  <si>
    <t>Step 02</t>
  </si>
  <si>
    <t>Step 04</t>
  </si>
  <si>
    <t>Step 05</t>
  </si>
  <si>
    <t>Step 06</t>
  </si>
  <si>
    <t>Step 07</t>
  </si>
  <si>
    <t>Yes</t>
  </si>
  <si>
    <t>No</t>
  </si>
  <si>
    <t>Step 08</t>
  </si>
  <si>
    <t>Step 09</t>
  </si>
  <si>
    <t>Step 10</t>
  </si>
  <si>
    <t>Academic</t>
  </si>
  <si>
    <t>Professional</t>
  </si>
  <si>
    <t>Teacher</t>
  </si>
  <si>
    <t>Staff Type</t>
  </si>
  <si>
    <r>
      <t>COMMITMENT</t>
    </r>
    <r>
      <rPr>
        <sz val="12"/>
        <color theme="1"/>
        <rFont val="Calibri"/>
        <family val="2"/>
        <scheme val="minor"/>
      </rPr>
      <t xml:space="preserve"> (Incl. Oncosts)</t>
    </r>
  </si>
  <si>
    <r>
      <t>COST</t>
    </r>
    <r>
      <rPr>
        <sz val="12"/>
        <color theme="1"/>
        <rFont val="Calibri"/>
        <family val="2"/>
        <scheme val="minor"/>
      </rPr>
      <t xml:space="preserve"> (Incl. Oncosts)</t>
    </r>
  </si>
  <si>
    <t>Inclusive of Salary Oncosts</t>
  </si>
  <si>
    <t>User instructions</t>
  </si>
  <si>
    <r>
      <t>2.</t>
    </r>
    <r>
      <rPr>
        <sz val="7"/>
        <color rgb="FF000000"/>
        <rFont val="Times New Roman"/>
        <family val="1"/>
      </rPr>
      <t xml:space="preserve">       </t>
    </r>
    <r>
      <rPr>
        <sz val="10"/>
        <color rgb="FF000000"/>
        <rFont val="Calibri"/>
        <family val="2"/>
        <scheme val="minor"/>
      </rPr>
      <t xml:space="preserve">Select Level from drop down option - </t>
    </r>
    <r>
      <rPr>
        <i/>
        <sz val="10"/>
        <color rgb="FF000000"/>
        <rFont val="Calibri"/>
        <family val="2"/>
        <scheme val="minor"/>
      </rPr>
      <t>Please do not type directly into field</t>
    </r>
  </si>
  <si>
    <r>
      <t>3.</t>
    </r>
    <r>
      <rPr>
        <sz val="7"/>
        <color rgb="FF000000"/>
        <rFont val="Times New Roman"/>
        <family val="1"/>
      </rPr>
      <t xml:space="preserve">       </t>
    </r>
    <r>
      <rPr>
        <sz val="10"/>
        <color rgb="FF000000"/>
        <rFont val="Calibri"/>
        <family val="2"/>
        <scheme val="minor"/>
      </rPr>
      <t xml:space="preserve">Select Step from drop down option - </t>
    </r>
    <r>
      <rPr>
        <i/>
        <sz val="10"/>
        <color rgb="FF000000"/>
        <rFont val="Calibri"/>
        <family val="2"/>
        <scheme val="minor"/>
      </rPr>
      <t>Please do not type directly into field</t>
    </r>
  </si>
  <si>
    <r>
      <t>4.</t>
    </r>
    <r>
      <rPr>
        <sz val="7"/>
        <color rgb="FF000000"/>
        <rFont val="Times New Roman"/>
        <family val="1"/>
      </rPr>
      <t xml:space="preserve">       </t>
    </r>
    <r>
      <rPr>
        <sz val="10"/>
        <color rgb="FF000000"/>
        <rFont val="Calibri"/>
        <family val="2"/>
        <scheme val="minor"/>
      </rPr>
      <t>Type number of hours into Hours field</t>
    </r>
  </si>
  <si>
    <r>
      <t>3.</t>
    </r>
    <r>
      <rPr>
        <sz val="7"/>
        <color rgb="FF000000"/>
        <rFont val="Times New Roman"/>
        <family val="1"/>
      </rPr>
      <t xml:space="preserve">       </t>
    </r>
    <r>
      <rPr>
        <sz val="10"/>
        <color rgb="FF000000"/>
        <rFont val="Calibri"/>
        <family val="2"/>
        <scheme val="minor"/>
      </rPr>
      <t xml:space="preserve">Select Staff Type from drop down option - </t>
    </r>
    <r>
      <rPr>
        <i/>
        <sz val="10"/>
        <color rgb="FF000000"/>
        <rFont val="Calibri"/>
        <family val="2"/>
        <scheme val="minor"/>
      </rPr>
      <t>Please do not type directly into field</t>
    </r>
  </si>
  <si>
    <r>
      <t>4.</t>
    </r>
    <r>
      <rPr>
        <sz val="7"/>
        <color rgb="FF000000"/>
        <rFont val="Times New Roman"/>
        <family val="1"/>
      </rPr>
      <t xml:space="preserve">       </t>
    </r>
    <r>
      <rPr>
        <sz val="10"/>
        <color rgb="FF000000"/>
        <rFont val="Calibri"/>
        <family val="2"/>
        <scheme val="minor"/>
      </rPr>
      <t xml:space="preserve">Select Classification from drop down option - </t>
    </r>
    <r>
      <rPr>
        <i/>
        <sz val="10"/>
        <color rgb="FF000000"/>
        <rFont val="Calibri"/>
        <family val="2"/>
        <scheme val="minor"/>
      </rPr>
      <t>Please do not type directly into field</t>
    </r>
  </si>
  <si>
    <r>
      <t>5.</t>
    </r>
    <r>
      <rPr>
        <sz val="7"/>
        <color rgb="FF000000"/>
        <rFont val="Times New Roman"/>
        <family val="1"/>
      </rPr>
      <t xml:space="preserve">       </t>
    </r>
    <r>
      <rPr>
        <sz val="10"/>
        <color rgb="FF000000"/>
        <rFont val="Calibri"/>
        <family val="2"/>
        <scheme val="minor"/>
      </rPr>
      <t xml:space="preserve">Select Step from drop down option - </t>
    </r>
    <r>
      <rPr>
        <i/>
        <sz val="10"/>
        <color rgb="FF000000"/>
        <rFont val="Calibri"/>
        <family val="2"/>
        <scheme val="minor"/>
      </rPr>
      <t>Please do not type directly into field</t>
    </r>
  </si>
  <si>
    <t>Expected costs are inclusive of salary and on-costs within dates and are not adjusted for periods of Annual Leave</t>
  </si>
  <si>
    <t>N1 - Clinical Nurse Educator Little Preparation</t>
  </si>
  <si>
    <t>N2 - Clinical Nurse Educator Normal Preparation</t>
  </si>
  <si>
    <t>N3 - Clinical Nurse Educator Little Prep. Sub Co-ord.</t>
  </si>
  <si>
    <t>N4 - Clinical Nurse Educator Normal Prep. Sub. Co-ord.</t>
  </si>
  <si>
    <t>Clinical Nurse Educator Little Preparation</t>
  </si>
  <si>
    <t>Clinical Nurse Educator Normal Preparation</t>
  </si>
  <si>
    <t>Clinical Nurse Educator Little Prep. Sub Co-ord.</t>
  </si>
  <si>
    <t>Clinical Nurse Educator Normal Prep. Sub. Co-ord.</t>
  </si>
  <si>
    <r>
      <rPr>
        <b/>
        <sz val="12"/>
        <color theme="1"/>
        <rFont val="Calibri"/>
        <family val="2"/>
        <scheme val="minor"/>
      </rPr>
      <t>N1</t>
    </r>
    <r>
      <rPr>
        <sz val="12"/>
        <color theme="1"/>
        <rFont val="Calibri"/>
        <family val="2"/>
        <scheme val="minor"/>
      </rPr>
      <t xml:space="preserve"> - Clinical Nurse Educator Little Preparation</t>
    </r>
  </si>
  <si>
    <r>
      <rPr>
        <b/>
        <sz val="12"/>
        <color theme="1"/>
        <rFont val="Calibri"/>
        <family val="2"/>
        <scheme val="minor"/>
      </rPr>
      <t>N2</t>
    </r>
    <r>
      <rPr>
        <sz val="12"/>
        <color theme="1"/>
        <rFont val="Calibri"/>
        <family val="2"/>
        <scheme val="minor"/>
      </rPr>
      <t xml:space="preserve"> - Clinical Nurse Educator Normal Preparation</t>
    </r>
  </si>
  <si>
    <r>
      <rPr>
        <b/>
        <sz val="12"/>
        <color theme="1"/>
        <rFont val="Calibri"/>
        <family val="2"/>
        <scheme val="minor"/>
      </rPr>
      <t>N3</t>
    </r>
    <r>
      <rPr>
        <sz val="12"/>
        <color theme="1"/>
        <rFont val="Calibri"/>
        <family val="2"/>
        <scheme val="minor"/>
      </rPr>
      <t xml:space="preserve"> - Clinical Nurse Educator Little Prep. Sub Co-ord.</t>
    </r>
  </si>
  <si>
    <r>
      <rPr>
        <b/>
        <sz val="12"/>
        <color theme="1"/>
        <rFont val="Calibri"/>
        <family val="2"/>
        <scheme val="minor"/>
      </rPr>
      <t>N4</t>
    </r>
    <r>
      <rPr>
        <sz val="12"/>
        <color theme="1"/>
        <rFont val="Calibri"/>
        <family val="2"/>
        <scheme val="minor"/>
      </rPr>
      <t xml:space="preserve"> - Clinical Nurse Educator Normal Prep. Sub. Co-ord.</t>
    </r>
  </si>
  <si>
    <r>
      <rPr>
        <b/>
        <sz val="8"/>
        <color theme="1"/>
        <rFont val="Calibri"/>
        <family val="2"/>
        <scheme val="minor"/>
      </rPr>
      <t>OTHR6</t>
    </r>
    <r>
      <rPr>
        <sz val="8"/>
        <color theme="1"/>
        <rFont val="Calibri"/>
        <family val="2"/>
        <scheme val="minor"/>
      </rPr>
      <t xml:space="preserve"> - Group  Student Tuition Rate ISSP</t>
    </r>
  </si>
  <si>
    <r>
      <rPr>
        <b/>
        <sz val="8"/>
        <color theme="1"/>
        <rFont val="Calibri"/>
        <family val="2"/>
        <scheme val="minor"/>
      </rPr>
      <t>OTHR2</t>
    </r>
    <r>
      <rPr>
        <sz val="8"/>
        <color theme="1"/>
        <rFont val="Calibri"/>
        <family val="2"/>
        <scheme val="minor"/>
      </rPr>
      <t xml:space="preserve"> - Individual Student Tuition Rate ISSP</t>
    </r>
  </si>
  <si>
    <t>OTHR6 - Group Student Tuition ISSP</t>
  </si>
  <si>
    <t>OTHR2 - Individual Student Tuition ISSP</t>
  </si>
  <si>
    <t>OTHR2</t>
  </si>
  <si>
    <t>OTHR6</t>
  </si>
  <si>
    <t>Individual Student Tuition ISSP</t>
  </si>
  <si>
    <t>Group Student Tuition ISSP</t>
  </si>
  <si>
    <r>
      <rPr>
        <b/>
        <sz val="12"/>
        <color theme="1"/>
        <rFont val="Calibri"/>
        <family val="2"/>
        <scheme val="minor"/>
      </rPr>
      <t>OTHR2</t>
    </r>
    <r>
      <rPr>
        <sz val="12"/>
        <color theme="1"/>
        <rFont val="Calibri"/>
        <family val="2"/>
        <scheme val="minor"/>
      </rPr>
      <t xml:space="preserve"> - Individual Student Tuition ISSP</t>
    </r>
  </si>
  <si>
    <r>
      <rPr>
        <b/>
        <sz val="12"/>
        <color theme="1"/>
        <rFont val="Calibri"/>
        <family val="2"/>
        <scheme val="minor"/>
      </rPr>
      <t>OTHR6</t>
    </r>
    <r>
      <rPr>
        <sz val="12"/>
        <color theme="1"/>
        <rFont val="Calibri"/>
        <family val="2"/>
        <scheme val="minor"/>
      </rPr>
      <t xml:space="preserve"> - Group Student Tuition ISSP</t>
    </r>
  </si>
  <si>
    <t>1 Jan 2023 to 30 Jun 2023</t>
  </si>
  <si>
    <t>ON-COST TYPE</t>
  </si>
  <si>
    <t>Academic Staff</t>
  </si>
  <si>
    <t>General Staff</t>
  </si>
  <si>
    <t>Academic &amp; General Staff</t>
  </si>
  <si>
    <t>Emp Status</t>
  </si>
  <si>
    <t>Ongoing</t>
  </si>
  <si>
    <t>Fixed-term</t>
  </si>
  <si>
    <t>Casual Staff</t>
  </si>
  <si>
    <t>Overtime</t>
  </si>
  <si>
    <t>Oncost Pattern Code</t>
  </si>
  <si>
    <t>ACAD</t>
  </si>
  <si>
    <t>CAS</t>
  </si>
  <si>
    <t>%</t>
  </si>
  <si>
    <t>Contributory Superannuation</t>
  </si>
  <si>
    <t>Payroll Tax</t>
  </si>
  <si>
    <t>PRT on Employer Superannuation</t>
  </si>
  <si>
    <t>Workers Comp. Insurance</t>
  </si>
  <si>
    <t>Contract Severence</t>
  </si>
  <si>
    <t>Long Service Leave</t>
  </si>
  <si>
    <t>Parental Leave</t>
  </si>
  <si>
    <t>Annual Leave &amp; Annual Leave Loading *</t>
  </si>
  <si>
    <t>Total</t>
  </si>
  <si>
    <t>1 Jul 2023 to 31 Dec 2023</t>
  </si>
  <si>
    <t>Employer Superannuation</t>
  </si>
  <si>
    <t>6.     Type Position Fraction into field</t>
  </si>
  <si>
    <r>
      <t>1.</t>
    </r>
    <r>
      <rPr>
        <sz val="7"/>
        <color rgb="FF000000"/>
        <rFont val="Times New Roman"/>
        <family val="1"/>
      </rPr>
      <t>       T</t>
    </r>
    <r>
      <rPr>
        <sz val="10"/>
        <color rgb="FF000000"/>
        <rFont val="Calibri"/>
        <family val="2"/>
        <scheme val="minor"/>
      </rPr>
      <t>ype in the expected contract start date</t>
    </r>
  </si>
  <si>
    <r>
      <t>2.</t>
    </r>
    <r>
      <rPr>
        <sz val="7"/>
        <color rgb="FF000000"/>
        <rFont val="Times New Roman"/>
        <family val="1"/>
      </rPr>
      <t>       T</t>
    </r>
    <r>
      <rPr>
        <sz val="10"/>
        <color rgb="FF000000"/>
        <rFont val="Calibri"/>
        <family val="2"/>
        <scheme val="minor"/>
      </rPr>
      <t>ype in the expected contract end date</t>
    </r>
  </si>
  <si>
    <t>1 Jan 2024 to 30 Jun 2024</t>
  </si>
  <si>
    <t>Contract Severance</t>
  </si>
  <si>
    <t>1 Jul 2024 to 31 Dec 2024</t>
  </si>
  <si>
    <t>CAS_RATE</t>
  </si>
  <si>
    <r>
      <rPr>
        <sz val="26"/>
        <rFont val="Arial Black"/>
        <family val="2"/>
      </rPr>
      <t>FIXED TERM</t>
    </r>
    <r>
      <rPr>
        <sz val="22"/>
        <rFont val="Arial Black"/>
        <family val="2"/>
      </rPr>
      <t xml:space="preserve"> </t>
    </r>
    <r>
      <rPr>
        <sz val="22"/>
        <rFont val="Calibri"/>
        <family val="2"/>
        <scheme val="minor"/>
      </rPr>
      <t>Commitment Calculator</t>
    </r>
    <r>
      <rPr>
        <i/>
        <sz val="10"/>
        <rFont val="Calibri"/>
        <family val="2"/>
        <scheme val="minor"/>
      </rPr>
      <t xml:space="preserve">
Valid for the Enterprise Agreement 2023
(2025 salary rates)</t>
    </r>
  </si>
  <si>
    <r>
      <rPr>
        <sz val="22"/>
        <rFont val="Arial Black"/>
        <family val="2"/>
      </rPr>
      <t>CASUAL PROFESSIONAL</t>
    </r>
    <r>
      <rPr>
        <sz val="22"/>
        <rFont val="Calibri"/>
        <family val="2"/>
        <scheme val="minor"/>
      </rPr>
      <t xml:space="preserve"> </t>
    </r>
    <r>
      <rPr>
        <sz val="18"/>
        <rFont val="Calibri"/>
        <family val="2"/>
        <scheme val="minor"/>
      </rPr>
      <t xml:space="preserve">Commitment Calculator
</t>
    </r>
    <r>
      <rPr>
        <i/>
        <sz val="12"/>
        <rFont val="Calibri"/>
        <family val="2"/>
        <scheme val="minor"/>
      </rPr>
      <t>Valid for the Professional Staff Enterprise Agreement 2023
(2025 salary rates)</t>
    </r>
  </si>
  <si>
    <r>
      <rPr>
        <sz val="24"/>
        <rFont val="Arial Black"/>
        <family val="2"/>
      </rPr>
      <t xml:space="preserve">CASUAL TEACHER </t>
    </r>
    <r>
      <rPr>
        <sz val="20"/>
        <rFont val="Calibri"/>
        <family val="2"/>
        <scheme val="minor"/>
      </rPr>
      <t>Commitment Calculator</t>
    </r>
    <r>
      <rPr>
        <i/>
        <sz val="10"/>
        <rFont val="Calibri"/>
        <family val="2"/>
        <scheme val="minor"/>
      </rPr>
      <t xml:space="preserve">
</t>
    </r>
    <r>
      <rPr>
        <i/>
        <sz val="12"/>
        <rFont val="Calibri"/>
        <family val="2"/>
        <scheme val="minor"/>
      </rPr>
      <t>Valid for the Academic Staff and Teachers Enterprise Agreement 2023
(2025 salary rates)</t>
    </r>
  </si>
  <si>
    <r>
      <rPr>
        <sz val="24"/>
        <rFont val="Arial Black"/>
        <family val="2"/>
      </rPr>
      <t>SESSIONAL ACADEMIC</t>
    </r>
    <r>
      <rPr>
        <sz val="20"/>
        <rFont val="Arial Black"/>
        <family val="2"/>
      </rPr>
      <t xml:space="preserve"> </t>
    </r>
    <r>
      <rPr>
        <sz val="20"/>
        <rFont val="Calibri"/>
        <family val="2"/>
        <scheme val="minor"/>
      </rPr>
      <t>Commitment Calculator</t>
    </r>
    <r>
      <rPr>
        <i/>
        <sz val="10"/>
        <rFont val="Calibri"/>
        <family val="2"/>
        <scheme val="minor"/>
      </rPr>
      <t xml:space="preserve">
</t>
    </r>
    <r>
      <rPr>
        <i/>
        <sz val="12"/>
        <rFont val="Calibri"/>
        <family val="2"/>
        <scheme val="minor"/>
      </rPr>
      <t xml:space="preserve">Valid for the Academic Staff and Teachers Enterprise Agreement 2023
(2025 salary rates)
</t>
    </r>
  </si>
  <si>
    <t>1 Jan 2025 to 30 Jun 2025</t>
  </si>
  <si>
    <t>1 Jul 2025 to 31 Dec 2025</t>
  </si>
  <si>
    <t>1 Jan 2026 to 30 Jun 2026</t>
  </si>
  <si>
    <t>1 Jul 2026 to 31 Dec 2026</t>
  </si>
  <si>
    <t>Effective 1 Jan 2026</t>
  </si>
  <si>
    <t>Effective 1Jan26</t>
  </si>
  <si>
    <t>Last updated 5 Feb 2026</t>
  </si>
  <si>
    <t>On-cost percentage 19.55 %</t>
  </si>
  <si>
    <t>Contributory on-cost percentage 38.9%</t>
  </si>
  <si>
    <t>Effective 01-Jan-26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</si>
</sst>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164" formatCode="d\/mm\/yyyy"/>
    <numFmt numFmtId="165" formatCode="&quot;$&quot;#,##0.00"/>
    <numFmt numFmtId="166" formatCode="0.0"/>
    <numFmt numFmtId="167" formatCode="[$-C09]dd\-mmm\-yy;@"/>
    <numFmt numFmtId="168" formatCode="&quot;$&quot;#,##0"/>
  </numFmts>
  <fonts count="45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name val="Calibri"/>
      <family val="2"/>
      <scheme val="minor"/>
    </font>
    <font>
      <i/>
      <vertAlign val="superscript"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22"/>
      <name val="Arial Black"/>
      <family val="2"/>
    </font>
    <font>
      <sz val="18"/>
      <name val="Calibri"/>
      <family val="2"/>
      <scheme val="minor"/>
    </font>
    <font>
      <sz val="26"/>
      <name val="Arial Black"/>
      <family val="2"/>
    </font>
    <font>
      <sz val="12"/>
      <color theme="0" tint="-0.14999847407452621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sz val="22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24"/>
      <name val="Arial Black"/>
      <family val="2"/>
    </font>
    <font>
      <sz val="20"/>
      <name val="Arial Black"/>
      <family val="2"/>
    </font>
    <font>
      <sz val="20"/>
      <name val="Calibri"/>
      <family val="2"/>
      <scheme val="minor"/>
    </font>
    <font>
      <i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7"/>
      <color rgb="FF000000"/>
      <name val="Times New Roman"/>
      <family val="1"/>
    </font>
    <font>
      <i/>
      <sz val="10"/>
      <color rgb="FF00000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b/>
      <u/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</font>
    <font>
      <sz val="11"/>
      <color rgb="FF000000"/>
      <name val="Times New Roman"/>
      <family val="1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color rgb="FF000000"/>
      <name val="Aptos"/>
      <family val="2"/>
    </font>
    <font>
      <sz val="11"/>
      <color rgb="FF000000"/>
      <name val="Aptos Narrow"/>
      <family val="2"/>
    </font>
    <font>
      <b/>
      <sz val="11"/>
      <color rgb="FF000000"/>
      <name val="Aptos"/>
      <family val="2"/>
    </font>
    <font>
      <sz val="11"/>
      <color rgb="FF000000"/>
      <name val="Aptos"/>
      <family val="2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b/>
      <u/>
      <sz val="11"/>
      <color theme="1"/>
      <name val="Aptos"/>
      <family val="2"/>
    </font>
  </fonts>
  <fills count="2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D0D0D0"/>
        <bgColor rgb="FF000000"/>
      </patternFill>
    </fill>
  </fills>
  <borders count="9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medium">
        <color theme="0" tint="-0.34998626667073579"/>
      </right>
      <top/>
      <bottom/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thick">
        <color theme="0" tint="-4.9989318521683403E-2"/>
      </left>
      <right/>
      <top/>
      <bottom/>
      <diagonal/>
    </border>
    <border>
      <left style="thick">
        <color theme="0" tint="-4.9989318521683403E-2"/>
      </left>
      <right/>
      <top/>
      <bottom style="medium">
        <color theme="0" tint="-0.34998626667073579"/>
      </bottom>
      <diagonal/>
    </border>
    <border>
      <left style="thin">
        <color theme="9" tint="0.79998168889431442"/>
      </left>
      <right/>
      <top style="thin">
        <color theme="9" tint="0.79998168889431442"/>
      </top>
      <bottom style="thin">
        <color theme="0" tint="-0.34998626667073579"/>
      </bottom>
      <diagonal/>
    </border>
    <border>
      <left/>
      <right/>
      <top style="thin">
        <color theme="9" tint="0.79998168889431442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9" tint="0.79998168889431442"/>
      </top>
      <bottom style="thin">
        <color theme="0" tint="-0.34998626667073579"/>
      </bottom>
      <diagonal/>
    </border>
    <border>
      <left style="thin">
        <color theme="6" tint="0.59996337778862885"/>
      </left>
      <right/>
      <top style="thin">
        <color theme="6" tint="0.59996337778862885"/>
      </top>
      <bottom style="thin">
        <color theme="0" tint="-0.34998626667073579"/>
      </bottom>
      <diagonal/>
    </border>
    <border>
      <left/>
      <right/>
      <top style="thin">
        <color theme="6" tint="0.59996337778862885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6" tint="0.59996337778862885"/>
      </top>
      <bottom style="thin">
        <color theme="0" tint="-0.34998626667073579"/>
      </bottom>
      <diagonal/>
    </border>
    <border>
      <left style="medium">
        <color theme="4" tint="0.79998168889431442"/>
      </left>
      <right/>
      <top style="medium">
        <color theme="4" tint="0.79998168889431442"/>
      </top>
      <bottom style="medium">
        <color theme="4" tint="-0.499984740745262"/>
      </bottom>
      <diagonal/>
    </border>
    <border>
      <left/>
      <right/>
      <top style="medium">
        <color theme="4" tint="0.79998168889431442"/>
      </top>
      <bottom style="medium">
        <color theme="4" tint="-0.499984740745262"/>
      </bottom>
      <diagonal/>
    </border>
    <border>
      <left/>
      <right style="medium">
        <color theme="4" tint="-0.499984740745262"/>
      </right>
      <top style="medium">
        <color theme="4" tint="0.79998168889431442"/>
      </top>
      <bottom style="medium">
        <color theme="4" tint="-0.499984740745262"/>
      </bottom>
      <diagonal/>
    </border>
    <border>
      <left style="medium">
        <color theme="9" tint="0.79998168889431442"/>
      </left>
      <right/>
      <top style="medium">
        <color theme="9" tint="0.79998168889431442"/>
      </top>
      <bottom style="medium">
        <color theme="9" tint="-0.24994659260841701"/>
      </bottom>
      <diagonal/>
    </border>
    <border>
      <left/>
      <right/>
      <top style="medium">
        <color theme="9" tint="0.79998168889431442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0.79998168889431442"/>
      </top>
      <bottom style="medium">
        <color theme="9" tint="-0.24994659260841701"/>
      </bottom>
      <diagonal/>
    </border>
    <border>
      <left style="medium">
        <color theme="6" tint="0.79998168889431442"/>
      </left>
      <right/>
      <top style="medium">
        <color theme="6" tint="0.79998168889431442"/>
      </top>
      <bottom style="medium">
        <color theme="6" tint="-0.24994659260841701"/>
      </bottom>
      <diagonal/>
    </border>
    <border>
      <left/>
      <right/>
      <top style="medium">
        <color theme="6" tint="0.79998168889431442"/>
      </top>
      <bottom style="medium">
        <color theme="6" tint="-0.24994659260841701"/>
      </bottom>
      <diagonal/>
    </border>
    <border>
      <left/>
      <right style="medium">
        <color theme="6" tint="-0.24994659260841701"/>
      </right>
      <top style="medium">
        <color theme="6" tint="0.79998168889431442"/>
      </top>
      <bottom style="medium">
        <color theme="6" tint="-0.24994659260841701"/>
      </bottom>
      <diagonal/>
    </border>
    <border>
      <left style="medium">
        <color theme="5" tint="0.79998168889431442"/>
      </left>
      <right/>
      <top style="medium">
        <color theme="5" tint="0.79998168889431442"/>
      </top>
      <bottom style="medium">
        <color theme="5" tint="-0.24994659260841701"/>
      </bottom>
      <diagonal/>
    </border>
    <border>
      <left/>
      <right/>
      <top style="medium">
        <color theme="5" tint="0.79998168889431442"/>
      </top>
      <bottom style="medium">
        <color theme="5" tint="-0.24994659260841701"/>
      </bottom>
      <diagonal/>
    </border>
    <border>
      <left/>
      <right style="medium">
        <color theme="5" tint="-0.24994659260841701"/>
      </right>
      <top style="medium">
        <color theme="5" tint="0.79998168889431442"/>
      </top>
      <bottom style="medium">
        <color theme="5" tint="-0.24994659260841701"/>
      </bottom>
      <diagonal/>
    </border>
    <border>
      <left/>
      <right style="thin">
        <color theme="0" tint="-4.9989318521683403E-2"/>
      </right>
      <top style="thin">
        <color theme="0" tint="-0.34998626667073579"/>
      </top>
      <bottom style="thin">
        <color theme="0" tint="-4.9989318521683403E-2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4.9989318521683403E-2"/>
      </right>
      <top style="thin">
        <color theme="0" tint="-0.34998626667073579"/>
      </top>
      <bottom style="thin">
        <color theme="0" tint="-4.9989318521683403E-2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14996795556505021"/>
      </right>
      <top style="thin">
        <color theme="0" tint="-0.34998626667073579"/>
      </top>
      <bottom style="thin">
        <color theme="0" tint="-4.9989318521683403E-2"/>
      </bottom>
      <diagonal/>
    </border>
    <border>
      <left style="thin">
        <color theme="4" tint="0.79998168889431442"/>
      </left>
      <right/>
      <top style="thin">
        <color theme="4" tint="0.79998168889431442"/>
      </top>
      <bottom style="thin">
        <color theme="0" tint="-0.34998626667073579"/>
      </bottom>
      <diagonal/>
    </border>
    <border>
      <left/>
      <right/>
      <top style="thin">
        <color theme="4" tint="0.79998168889431442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4" tint="0.79998168889431442"/>
      </top>
      <bottom style="thin">
        <color theme="0" tint="-0.34998626667073579"/>
      </bottom>
      <diagonal/>
    </border>
    <border>
      <left style="thin">
        <color theme="5" tint="0.79992065187536243"/>
      </left>
      <right style="thin">
        <color theme="0" tint="-0.34998626667073579"/>
      </right>
      <top style="thin">
        <color theme="5" tint="0.79992065187536243"/>
      </top>
      <bottom style="thin">
        <color theme="0" tint="-0.34998626667073579"/>
      </bottom>
      <diagonal/>
    </border>
    <border>
      <left style="thin">
        <color theme="5" tint="0.79992065187536243"/>
      </left>
      <right/>
      <top style="thin">
        <color theme="5" tint="0.79992065187536243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5" tint="0.79992065187536243"/>
      </top>
      <bottom style="thin">
        <color theme="0" tint="-0.34998626667073579"/>
      </bottom>
      <diagonal/>
    </border>
    <border>
      <left/>
      <right/>
      <top style="thin">
        <color theme="5" tint="0.79992065187536243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4.9989318521683403E-2"/>
      </right>
      <top style="thin">
        <color theme="0" tint="-0.34998626667073579"/>
      </top>
      <bottom style="thin">
        <color theme="0" tint="-4.9989318521683403E-2"/>
      </bottom>
      <diagonal/>
    </border>
    <border>
      <left style="thin">
        <color theme="0" tint="-0.34998626667073579"/>
      </left>
      <right style="thin">
        <color theme="0" tint="-0.14996795556505021"/>
      </right>
      <top style="thin">
        <color theme="0" tint="-0.34998626667073579"/>
      </top>
      <bottom style="thin">
        <color theme="0"/>
      </bottom>
      <diagonal/>
    </border>
    <border>
      <left/>
      <right style="thin">
        <color theme="0" tint="-0.14996795556505021"/>
      </right>
      <top style="thin">
        <color theme="0" tint="-0.34998626667073579"/>
      </top>
      <bottom style="thin">
        <color theme="0"/>
      </bottom>
      <diagonal/>
    </border>
    <border>
      <left/>
      <right style="thin">
        <color theme="0" tint="-4.9989318521683403E-2"/>
      </right>
      <top style="thin">
        <color theme="0" tint="-0.34998626667073579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0.24994659260841701"/>
      </bottom>
      <diagonal/>
    </border>
    <border>
      <left/>
      <right/>
      <top style="thin">
        <color theme="0" tint="-4.9989318521683403E-2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4.9989318521683403E-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4.9989318521683403E-2"/>
      </right>
      <top style="thin">
        <color theme="0" tint="-0.34998626667073579"/>
      </top>
      <bottom/>
      <diagonal/>
    </border>
    <border>
      <left style="thin">
        <color theme="0" tint="-0.24994659260841701"/>
      </left>
      <right style="thin">
        <color theme="0" tint="-4.9989318521683403E-2"/>
      </right>
      <top/>
      <bottom/>
      <diagonal/>
    </border>
    <border>
      <left style="thin">
        <color theme="0" tint="-0.34998626667073579"/>
      </left>
      <right style="thin">
        <color theme="0" tint="-4.9989318521683403E-2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4.9989318521683403E-2"/>
      </right>
      <top/>
      <bottom/>
      <diagonal/>
    </border>
    <border>
      <left style="thin">
        <color theme="0" tint="-0.34998626667073579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medium">
        <color theme="6" tint="0.79998168889431442"/>
      </left>
      <right/>
      <top style="medium">
        <color theme="6" tint="0.79998168889431442"/>
      </top>
      <bottom/>
      <diagonal/>
    </border>
    <border>
      <left/>
      <right/>
      <top style="medium">
        <color theme="6" tint="0.79998168889431442"/>
      </top>
      <bottom/>
      <diagonal/>
    </border>
    <border>
      <left/>
      <right style="medium">
        <color theme="6" tint="0.39994506668294322"/>
      </right>
      <top style="medium">
        <color theme="6" tint="0.79998168889431442"/>
      </top>
      <bottom/>
      <diagonal/>
    </border>
    <border>
      <left style="medium">
        <color theme="6" tint="0.79998168889431442"/>
      </left>
      <right/>
      <top/>
      <bottom/>
      <diagonal/>
    </border>
    <border>
      <left/>
      <right style="medium">
        <color theme="6" tint="0.39994506668294322"/>
      </right>
      <top/>
      <bottom/>
      <diagonal/>
    </border>
    <border>
      <left style="medium">
        <color theme="6" tint="0.79998168889431442"/>
      </left>
      <right/>
      <top/>
      <bottom style="medium">
        <color theme="6" tint="0.39994506668294322"/>
      </bottom>
      <diagonal/>
    </border>
    <border>
      <left/>
      <right/>
      <top/>
      <bottom style="medium">
        <color theme="6" tint="0.39994506668294322"/>
      </bottom>
      <diagonal/>
    </border>
    <border>
      <left/>
      <right style="medium">
        <color theme="6" tint="0.39994506668294322"/>
      </right>
      <top/>
      <bottom style="medium">
        <color theme="6" tint="0.39994506668294322"/>
      </bottom>
      <diagonal/>
    </border>
    <border>
      <left style="medium">
        <color theme="9" tint="0.79998168889431442"/>
      </left>
      <right/>
      <top style="medium">
        <color theme="9" tint="0.79998168889431442"/>
      </top>
      <bottom/>
      <diagonal/>
    </border>
    <border>
      <left/>
      <right/>
      <top style="medium">
        <color theme="9" tint="0.79998168889431442"/>
      </top>
      <bottom/>
      <diagonal/>
    </border>
    <border>
      <left/>
      <right style="medium">
        <color theme="9" tint="0.39994506668294322"/>
      </right>
      <top style="medium">
        <color theme="9" tint="0.79998168889431442"/>
      </top>
      <bottom/>
      <diagonal/>
    </border>
    <border>
      <left style="medium">
        <color theme="9" tint="0.79998168889431442"/>
      </left>
      <right/>
      <top/>
      <bottom/>
      <diagonal/>
    </border>
    <border>
      <left/>
      <right style="medium">
        <color theme="9" tint="0.39994506668294322"/>
      </right>
      <top/>
      <bottom/>
      <diagonal/>
    </border>
    <border>
      <left style="medium">
        <color theme="9" tint="0.79998168889431442"/>
      </left>
      <right/>
      <top/>
      <bottom style="medium">
        <color theme="9" tint="0.39994506668294322"/>
      </bottom>
      <diagonal/>
    </border>
    <border>
      <left/>
      <right/>
      <top/>
      <bottom style="medium">
        <color theme="9" tint="0.39994506668294322"/>
      </bottom>
      <diagonal/>
    </border>
    <border>
      <left/>
      <right style="medium">
        <color theme="9" tint="0.39994506668294322"/>
      </right>
      <top/>
      <bottom style="medium">
        <color theme="9" tint="0.39994506668294322"/>
      </bottom>
      <diagonal/>
    </border>
    <border>
      <left style="thin">
        <color theme="0" tint="-0.34998626667073579"/>
      </left>
      <right style="thin">
        <color theme="0"/>
      </right>
      <top style="thin">
        <color theme="0" tint="-0.34998626667073579"/>
      </top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34998626667073579"/>
      </top>
      <bottom style="thin">
        <color theme="0" tint="-4.9989318521683403E-2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000000"/>
      </left>
      <right style="double">
        <color rgb="FF000000"/>
      </right>
      <top style="thick">
        <color rgb="FF000000"/>
      </top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/>
      <right style="double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medium">
        <color rgb="FF000000"/>
      </left>
      <right style="double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/>
      <right style="thick">
        <color rgb="FF000000"/>
      </right>
      <top/>
      <bottom/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double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 style="thin">
        <color theme="0" tint="-4.9989318521683403E-2"/>
      </left>
      <right style="thin">
        <color theme="0" tint="-0.24994659260841701"/>
      </right>
      <top style="thin">
        <color theme="0" tint="-0.34998626667073579"/>
      </top>
      <bottom/>
      <diagonal/>
    </border>
    <border>
      <left style="thin">
        <color theme="0" tint="-4.9989318521683403E-2"/>
      </left>
      <right style="thin">
        <color theme="0" tint="-0.2499465926084170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9" fillId="0" borderId="0" applyFont="0" applyFill="0" applyBorder="0" applyAlignment="0" applyProtection="0"/>
    <xf numFmtId="0" fontId="1" fillId="0" borderId="0"/>
  </cellStyleXfs>
  <cellXfs count="279">
    <xf numFmtId="0" fontId="0" fillId="0" borderId="0" xfId="0"/>
    <xf numFmtId="0" fontId="0" fillId="4" borderId="0" xfId="0" applyFill="1"/>
    <xf numFmtId="0" fontId="4" fillId="2" borderId="0" xfId="0" applyFont="1" applyFill="1" applyAlignment="1">
      <alignment vertical="center"/>
    </xf>
    <xf numFmtId="0" fontId="0" fillId="0" borderId="1" xfId="0" applyBorder="1"/>
    <xf numFmtId="0" fontId="0" fillId="0" borderId="4" xfId="0" applyBorder="1"/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/>
    <xf numFmtId="0" fontId="0" fillId="2" borderId="9" xfId="0" applyFill="1" applyBorder="1"/>
    <xf numFmtId="0" fontId="0" fillId="2" borderId="0" xfId="0" applyFill="1"/>
    <xf numFmtId="0" fontId="0" fillId="2" borderId="6" xfId="0" applyFill="1" applyBorder="1"/>
    <xf numFmtId="0" fontId="0" fillId="0" borderId="3" xfId="0" applyBorder="1"/>
    <xf numFmtId="0" fontId="7" fillId="2" borderId="0" xfId="0" applyFont="1" applyFill="1" applyAlignment="1">
      <alignment horizontal="right" vertical="center"/>
    </xf>
    <xf numFmtId="0" fontId="0" fillId="2" borderId="10" xfId="0" applyFill="1" applyBorder="1"/>
    <xf numFmtId="0" fontId="4" fillId="2" borderId="7" xfId="0" applyFont="1" applyFill="1" applyBorder="1"/>
    <xf numFmtId="0" fontId="0" fillId="2" borderId="8" xfId="0" applyFill="1" applyBorder="1"/>
    <xf numFmtId="0" fontId="0" fillId="0" borderId="5" xfId="0" applyBorder="1"/>
    <xf numFmtId="0" fontId="0" fillId="0" borderId="2" xfId="0" applyBorder="1" applyAlignment="1">
      <alignment horizontal="center" vertical="center"/>
    </xf>
    <xf numFmtId="0" fontId="6" fillId="8" borderId="22" xfId="0" applyFont="1" applyFill="1" applyBorder="1" applyAlignment="1">
      <alignment vertical="center"/>
    </xf>
    <xf numFmtId="0" fontId="4" fillId="8" borderId="11" xfId="0" applyFont="1" applyFill="1" applyBorder="1" applyAlignment="1">
      <alignment vertical="center"/>
    </xf>
    <xf numFmtId="0" fontId="4" fillId="8" borderId="12" xfId="0" applyFont="1" applyFill="1" applyBorder="1" applyAlignment="1">
      <alignment vertical="center"/>
    </xf>
    <xf numFmtId="0" fontId="4" fillId="8" borderId="12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" xfId="0" applyBorder="1" applyAlignment="1">
      <alignment vertical="center"/>
    </xf>
    <xf numFmtId="0" fontId="6" fillId="7" borderId="25" xfId="0" applyFont="1" applyFill="1" applyBorder="1" applyAlignment="1">
      <alignment vertical="center"/>
    </xf>
    <xf numFmtId="0" fontId="4" fillId="7" borderId="14" xfId="0" applyFont="1" applyFill="1" applyBorder="1" applyAlignment="1">
      <alignment vertical="center"/>
    </xf>
    <xf numFmtId="0" fontId="4" fillId="7" borderId="15" xfId="0" applyFont="1" applyFill="1" applyBorder="1" applyAlignment="1">
      <alignment vertical="center"/>
    </xf>
    <xf numFmtId="0" fontId="4" fillId="7" borderId="15" xfId="0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vertical="center"/>
    </xf>
    <xf numFmtId="0" fontId="4" fillId="2" borderId="0" xfId="0" applyFont="1" applyFill="1" applyAlignment="1">
      <alignment horizontal="right" vertical="center"/>
    </xf>
    <xf numFmtId="0" fontId="3" fillId="11" borderId="0" xfId="0" applyFont="1" applyFill="1"/>
    <xf numFmtId="0" fontId="0" fillId="11" borderId="0" xfId="0" applyFill="1"/>
    <xf numFmtId="0" fontId="3" fillId="4" borderId="0" xfId="0" applyFont="1" applyFill="1"/>
    <xf numFmtId="0" fontId="12" fillId="2" borderId="0" xfId="0" applyFont="1" applyFill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0" fontId="4" fillId="0" borderId="1" xfId="0" applyFont="1" applyBorder="1"/>
    <xf numFmtId="0" fontId="13" fillId="2" borderId="0" xfId="0" applyFont="1" applyFill="1" applyAlignment="1">
      <alignment vertical="center"/>
    </xf>
    <xf numFmtId="0" fontId="5" fillId="8" borderId="13" xfId="0" applyFont="1" applyFill="1" applyBorder="1" applyAlignment="1">
      <alignment horizontal="center" vertical="center"/>
    </xf>
    <xf numFmtId="0" fontId="5" fillId="7" borderId="16" xfId="0" applyFont="1" applyFill="1" applyBorder="1" applyAlignment="1">
      <alignment horizontal="center" vertical="center"/>
    </xf>
    <xf numFmtId="0" fontId="3" fillId="13" borderId="0" xfId="0" applyFont="1" applyFill="1"/>
    <xf numFmtId="0" fontId="0" fillId="0" borderId="45" xfId="0" applyBorder="1"/>
    <xf numFmtId="0" fontId="4" fillId="0" borderId="1" xfId="0" applyFont="1" applyBorder="1" applyAlignment="1">
      <alignment vertical="center"/>
    </xf>
    <xf numFmtId="0" fontId="16" fillId="0" borderId="1" xfId="0" applyFont="1" applyBorder="1"/>
    <xf numFmtId="0" fontId="16" fillId="0" borderId="3" xfId="0" applyFont="1" applyBorder="1"/>
    <xf numFmtId="0" fontId="16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15" borderId="47" xfId="0" applyFont="1" applyFill="1" applyBorder="1" applyAlignment="1">
      <alignment vertical="center"/>
    </xf>
    <xf numFmtId="0" fontId="4" fillId="15" borderId="49" xfId="0" applyFont="1" applyFill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2" xfId="0" applyFont="1" applyBorder="1"/>
    <xf numFmtId="0" fontId="16" fillId="4" borderId="0" xfId="0" applyFont="1" applyFill="1" applyAlignment="1">
      <alignment vertical="center"/>
    </xf>
    <xf numFmtId="166" fontId="16" fillId="4" borderId="0" xfId="0" applyNumberFormat="1" applyFont="1" applyFill="1" applyAlignment="1">
      <alignment horizontal="center" vertical="center"/>
    </xf>
    <xf numFmtId="0" fontId="16" fillId="4" borderId="0" xfId="0" applyFont="1" applyFill="1" applyAlignment="1">
      <alignment vertical="top"/>
    </xf>
    <xf numFmtId="166" fontId="16" fillId="4" borderId="0" xfId="0" applyNumberFormat="1" applyFont="1" applyFill="1" applyAlignment="1">
      <alignment horizontal="center" vertical="top"/>
    </xf>
    <xf numFmtId="166" fontId="16" fillId="10" borderId="0" xfId="0" applyNumberFormat="1" applyFont="1" applyFill="1" applyAlignment="1">
      <alignment horizontal="center" vertical="center"/>
    </xf>
    <xf numFmtId="0" fontId="16" fillId="10" borderId="0" xfId="0" applyFont="1" applyFill="1" applyAlignment="1">
      <alignment vertical="center"/>
    </xf>
    <xf numFmtId="0" fontId="4" fillId="14" borderId="47" xfId="0" applyFont="1" applyFill="1" applyBorder="1" applyAlignment="1">
      <alignment vertical="center"/>
    </xf>
    <xf numFmtId="0" fontId="4" fillId="14" borderId="49" xfId="0" applyFont="1" applyFill="1" applyBorder="1" applyAlignment="1">
      <alignment horizontal="center" vertical="center"/>
    </xf>
    <xf numFmtId="166" fontId="0" fillId="10" borderId="55" xfId="0" applyNumberFormat="1" applyFill="1" applyBorder="1" applyAlignment="1">
      <alignment vertical="top"/>
    </xf>
    <xf numFmtId="0" fontId="16" fillId="10" borderId="56" xfId="0" applyFont="1" applyFill="1" applyBorder="1" applyAlignment="1">
      <alignment vertical="top"/>
    </xf>
    <xf numFmtId="166" fontId="16" fillId="10" borderId="56" xfId="0" applyNumberFormat="1" applyFont="1" applyFill="1" applyBorder="1" applyAlignment="1">
      <alignment horizontal="left" vertical="top"/>
    </xf>
    <xf numFmtId="0" fontId="0" fillId="10" borderId="57" xfId="0" applyFill="1" applyBorder="1" applyAlignment="1">
      <alignment vertical="top"/>
    </xf>
    <xf numFmtId="166" fontId="0" fillId="10" borderId="58" xfId="0" applyNumberFormat="1" applyFill="1" applyBorder="1" applyAlignment="1">
      <alignment vertical="top"/>
    </xf>
    <xf numFmtId="0" fontId="0" fillId="10" borderId="59" xfId="0" applyFill="1" applyBorder="1" applyAlignment="1">
      <alignment vertical="top"/>
    </xf>
    <xf numFmtId="166" fontId="16" fillId="10" borderId="58" xfId="0" applyNumberFormat="1" applyFont="1" applyFill="1" applyBorder="1" applyAlignment="1">
      <alignment vertical="center"/>
    </xf>
    <xf numFmtId="0" fontId="16" fillId="10" borderId="59" xfId="0" applyFont="1" applyFill="1" applyBorder="1" applyAlignment="1">
      <alignment vertical="center"/>
    </xf>
    <xf numFmtId="166" fontId="16" fillId="10" borderId="58" xfId="0" applyNumberFormat="1" applyFont="1" applyFill="1" applyBorder="1" applyAlignment="1">
      <alignment vertical="top"/>
    </xf>
    <xf numFmtId="0" fontId="16" fillId="10" borderId="59" xfId="0" applyFont="1" applyFill="1" applyBorder="1" applyAlignment="1">
      <alignment vertical="top"/>
    </xf>
    <xf numFmtId="166" fontId="16" fillId="10" borderId="60" xfId="0" applyNumberFormat="1" applyFont="1" applyFill="1" applyBorder="1" applyAlignment="1">
      <alignment vertical="top"/>
    </xf>
    <xf numFmtId="0" fontId="16" fillId="10" borderId="61" xfId="0" applyFont="1" applyFill="1" applyBorder="1" applyAlignment="1">
      <alignment vertical="top"/>
    </xf>
    <xf numFmtId="166" fontId="16" fillId="10" borderId="61" xfId="0" applyNumberFormat="1" applyFont="1" applyFill="1" applyBorder="1" applyAlignment="1">
      <alignment horizontal="left" vertical="top"/>
    </xf>
    <xf numFmtId="0" fontId="16" fillId="10" borderId="62" xfId="0" applyFont="1" applyFill="1" applyBorder="1" applyAlignment="1">
      <alignment vertical="top"/>
    </xf>
    <xf numFmtId="166" fontId="0" fillId="4" borderId="63" xfId="0" applyNumberFormat="1" applyFill="1" applyBorder="1" applyAlignment="1">
      <alignment vertical="top"/>
    </xf>
    <xf numFmtId="0" fontId="16" fillId="4" borderId="64" xfId="0" applyFont="1" applyFill="1" applyBorder="1" applyAlignment="1">
      <alignment vertical="top"/>
    </xf>
    <xf numFmtId="166" fontId="16" fillId="4" borderId="64" xfId="0" applyNumberFormat="1" applyFont="1" applyFill="1" applyBorder="1" applyAlignment="1">
      <alignment horizontal="left" vertical="top"/>
    </xf>
    <xf numFmtId="0" fontId="0" fillId="4" borderId="65" xfId="0" applyFill="1" applyBorder="1" applyAlignment="1">
      <alignment vertical="top"/>
    </xf>
    <xf numFmtId="166" fontId="16" fillId="4" borderId="66" xfId="0" applyNumberFormat="1" applyFont="1" applyFill="1" applyBorder="1" applyAlignment="1">
      <alignment vertical="top"/>
    </xf>
    <xf numFmtId="0" fontId="16" fillId="4" borderId="67" xfId="0" applyFont="1" applyFill="1" applyBorder="1" applyAlignment="1">
      <alignment vertical="top"/>
    </xf>
    <xf numFmtId="166" fontId="0" fillId="4" borderId="66" xfId="0" applyNumberFormat="1" applyFill="1" applyBorder="1" applyAlignment="1">
      <alignment vertical="center"/>
    </xf>
    <xf numFmtId="0" fontId="0" fillId="4" borderId="67" xfId="0" applyFill="1" applyBorder="1" applyAlignment="1">
      <alignment vertical="center"/>
    </xf>
    <xf numFmtId="166" fontId="0" fillId="4" borderId="66" xfId="0" applyNumberFormat="1" applyFill="1" applyBorder="1" applyAlignment="1">
      <alignment vertical="top"/>
    </xf>
    <xf numFmtId="0" fontId="0" fillId="4" borderId="67" xfId="0" applyFill="1" applyBorder="1" applyAlignment="1">
      <alignment vertical="top"/>
    </xf>
    <xf numFmtId="0" fontId="0" fillId="4" borderId="67" xfId="0" applyFill="1" applyBorder="1" applyAlignment="1">
      <alignment vertical="top" wrapText="1"/>
    </xf>
    <xf numFmtId="166" fontId="0" fillId="4" borderId="68" xfId="0" applyNumberFormat="1" applyFill="1" applyBorder="1" applyAlignment="1">
      <alignment vertical="top"/>
    </xf>
    <xf numFmtId="0" fontId="16" fillId="4" borderId="69" xfId="0" applyFont="1" applyFill="1" applyBorder="1" applyAlignment="1">
      <alignment vertical="top"/>
    </xf>
    <xf numFmtId="166" fontId="16" fillId="4" borderId="69" xfId="0" applyNumberFormat="1" applyFont="1" applyFill="1" applyBorder="1" applyAlignment="1">
      <alignment horizontal="left" vertical="top"/>
    </xf>
    <xf numFmtId="0" fontId="0" fillId="4" borderId="70" xfId="0" applyFill="1" applyBorder="1" applyAlignment="1">
      <alignment vertical="top"/>
    </xf>
    <xf numFmtId="0" fontId="3" fillId="2" borderId="0" xfId="0" applyFont="1" applyFill="1"/>
    <xf numFmtId="0" fontId="4" fillId="7" borderId="16" xfId="0" applyFont="1" applyFill="1" applyBorder="1" applyAlignment="1">
      <alignment horizontal="right" vertical="center"/>
    </xf>
    <xf numFmtId="0" fontId="4" fillId="8" borderId="13" xfId="0" applyFont="1" applyFill="1" applyBorder="1" applyAlignment="1">
      <alignment horizontal="right" vertical="center"/>
    </xf>
    <xf numFmtId="0" fontId="6" fillId="6" borderId="19" xfId="0" applyFont="1" applyFill="1" applyBorder="1" applyAlignment="1">
      <alignment horizontal="center" vertical="center"/>
    </xf>
    <xf numFmtId="0" fontId="4" fillId="6" borderId="34" xfId="0" applyFont="1" applyFill="1" applyBorder="1" applyAlignment="1">
      <alignment vertical="center"/>
    </xf>
    <xf numFmtId="0" fontId="4" fillId="6" borderId="36" xfId="0" applyFont="1" applyFill="1" applyBorder="1" applyAlignment="1">
      <alignment vertical="center"/>
    </xf>
    <xf numFmtId="0" fontId="4" fillId="6" borderId="34" xfId="0" applyFont="1" applyFill="1" applyBorder="1" applyAlignment="1">
      <alignment horizontal="center" vertical="center"/>
    </xf>
    <xf numFmtId="0" fontId="5" fillId="6" borderId="36" xfId="0" applyFont="1" applyFill="1" applyBorder="1" applyAlignment="1">
      <alignment horizontal="center" vertical="center"/>
    </xf>
    <xf numFmtId="0" fontId="4" fillId="2" borderId="0" xfId="0" applyFont="1" applyFill="1" applyAlignment="1" applyProtection="1">
      <alignment horizontal="center" vertical="center"/>
      <protection hidden="1"/>
    </xf>
    <xf numFmtId="165" fontId="4" fillId="3" borderId="50" xfId="0" applyNumberFormat="1" applyFont="1" applyFill="1" applyBorder="1" applyAlignment="1" applyProtection="1">
      <alignment horizontal="right" vertical="center"/>
      <protection hidden="1"/>
    </xf>
    <xf numFmtId="165" fontId="4" fillId="3" borderId="51" xfId="0" applyNumberFormat="1" applyFont="1" applyFill="1" applyBorder="1" applyAlignment="1" applyProtection="1">
      <alignment horizontal="right" vertical="center"/>
      <protection hidden="1"/>
    </xf>
    <xf numFmtId="0" fontId="22" fillId="2" borderId="0" xfId="0" applyFont="1" applyFill="1"/>
    <xf numFmtId="0" fontId="23" fillId="2" borderId="0" xfId="0" applyFont="1" applyFill="1"/>
    <xf numFmtId="165" fontId="4" fillId="3" borderId="29" xfId="0" applyNumberFormat="1" applyFont="1" applyFill="1" applyBorder="1" applyAlignment="1">
      <alignment horizontal="right" vertical="center"/>
    </xf>
    <xf numFmtId="0" fontId="4" fillId="3" borderId="33" xfId="0" applyFont="1" applyFill="1" applyBorder="1" applyAlignment="1">
      <alignment horizontal="center" vertical="center"/>
    </xf>
    <xf numFmtId="0" fontId="8" fillId="12" borderId="33" xfId="0" applyFont="1" applyFill="1" applyBorder="1" applyAlignment="1" applyProtection="1">
      <alignment vertical="center"/>
      <protection locked="0" hidden="1"/>
    </xf>
    <xf numFmtId="0" fontId="3" fillId="16" borderId="0" xfId="0" applyFont="1" applyFill="1"/>
    <xf numFmtId="0" fontId="3" fillId="0" borderId="0" xfId="0" applyFont="1"/>
    <xf numFmtId="10" fontId="4" fillId="3" borderId="31" xfId="0" applyNumberFormat="1" applyFont="1" applyFill="1" applyBorder="1" applyAlignment="1">
      <alignment horizontal="center" vertical="center"/>
    </xf>
    <xf numFmtId="0" fontId="4" fillId="3" borderId="42" xfId="0" applyFont="1" applyFill="1" applyBorder="1" applyAlignment="1">
      <alignment horizontal="center" vertical="center"/>
    </xf>
    <xf numFmtId="0" fontId="4" fillId="3" borderId="43" xfId="0" applyFont="1" applyFill="1" applyBorder="1" applyAlignment="1">
      <alignment horizontal="center" vertical="center"/>
    </xf>
    <xf numFmtId="165" fontId="4" fillId="3" borderId="44" xfId="0" applyNumberFormat="1" applyFont="1" applyFill="1" applyBorder="1" applyAlignment="1">
      <alignment horizontal="right" vertical="center"/>
    </xf>
    <xf numFmtId="0" fontId="4" fillId="12" borderId="52" xfId="0" applyFont="1" applyFill="1" applyBorder="1" applyAlignment="1" applyProtection="1">
      <alignment horizontal="center" vertical="center"/>
      <protection locked="0"/>
    </xf>
    <xf numFmtId="0" fontId="4" fillId="12" borderId="53" xfId="0" applyFont="1" applyFill="1" applyBorder="1" applyAlignment="1" applyProtection="1">
      <alignment horizontal="center" vertical="center"/>
      <protection locked="0"/>
    </xf>
    <xf numFmtId="0" fontId="4" fillId="12" borderId="54" xfId="0" applyFont="1" applyFill="1" applyBorder="1" applyAlignment="1" applyProtection="1">
      <alignment horizontal="center" vertical="center"/>
      <protection locked="0"/>
    </xf>
    <xf numFmtId="167" fontId="4" fillId="0" borderId="71" xfId="0" applyNumberFormat="1" applyFont="1" applyBorder="1" applyAlignment="1" applyProtection="1">
      <alignment horizontal="center" vertical="center"/>
      <protection locked="0"/>
    </xf>
    <xf numFmtId="0" fontId="4" fillId="2" borderId="30" xfId="0" applyFont="1" applyFill="1" applyBorder="1" applyAlignment="1" applyProtection="1">
      <alignment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165" fontId="4" fillId="2" borderId="0" xfId="0" applyNumberFormat="1" applyFont="1" applyFill="1" applyAlignment="1" applyProtection="1">
      <alignment horizontal="right" vertical="center"/>
      <protection hidden="1"/>
    </xf>
    <xf numFmtId="165" fontId="4" fillId="3" borderId="41" xfId="0" applyNumberFormat="1" applyFont="1" applyFill="1" applyBorder="1" applyAlignment="1">
      <alignment horizontal="right" vertical="center"/>
    </xf>
    <xf numFmtId="0" fontId="13" fillId="2" borderId="32" xfId="0" applyFont="1" applyFill="1" applyBorder="1" applyAlignment="1" applyProtection="1">
      <alignment vertical="center"/>
      <protection hidden="1"/>
    </xf>
    <xf numFmtId="0" fontId="12" fillId="2" borderId="0" xfId="0" applyFont="1" applyFill="1" applyAlignment="1" applyProtection="1">
      <alignment vertical="center"/>
      <protection hidden="1"/>
    </xf>
    <xf numFmtId="0" fontId="8" fillId="2" borderId="0" xfId="0" applyFont="1" applyFill="1" applyAlignment="1" applyProtection="1">
      <alignment vertical="center"/>
      <protection hidden="1"/>
    </xf>
    <xf numFmtId="165" fontId="4" fillId="3" borderId="29" xfId="0" applyNumberFormat="1" applyFont="1" applyFill="1" applyBorder="1" applyAlignment="1" applyProtection="1">
      <alignment horizontal="right" vertical="center"/>
      <protection hidden="1"/>
    </xf>
    <xf numFmtId="0" fontId="6" fillId="5" borderId="28" xfId="0" applyFont="1" applyFill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horizontal="right"/>
    </xf>
    <xf numFmtId="0" fontId="15" fillId="0" borderId="1" xfId="0" applyFont="1" applyBorder="1"/>
    <xf numFmtId="0" fontId="4" fillId="2" borderId="9" xfId="0" applyFont="1" applyFill="1" applyBorder="1"/>
    <xf numFmtId="0" fontId="4" fillId="5" borderId="38" xfId="0" applyFont="1" applyFill="1" applyBorder="1" applyAlignment="1">
      <alignment vertical="center"/>
    </xf>
    <xf numFmtId="0" fontId="4" fillId="5" borderId="40" xfId="0" applyFont="1" applyFill="1" applyBorder="1" applyAlignment="1">
      <alignment vertical="center"/>
    </xf>
    <xf numFmtId="0" fontId="4" fillId="5" borderId="39" xfId="0" applyFont="1" applyFill="1" applyBorder="1" applyAlignment="1">
      <alignment vertical="center"/>
    </xf>
    <xf numFmtId="0" fontId="4" fillId="5" borderId="39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5" fillId="5" borderId="37" xfId="0" applyFont="1" applyFill="1" applyBorder="1" applyAlignment="1">
      <alignment horizontal="center" vertical="center"/>
    </xf>
    <xf numFmtId="0" fontId="4" fillId="2" borderId="6" xfId="0" applyFont="1" applyFill="1" applyBorder="1"/>
    <xf numFmtId="0" fontId="5" fillId="5" borderId="38" xfId="0" applyFont="1" applyFill="1" applyBorder="1" applyAlignment="1">
      <alignment vertical="center"/>
    </xf>
    <xf numFmtId="0" fontId="5" fillId="5" borderId="40" xfId="0" applyFont="1" applyFill="1" applyBorder="1" applyAlignment="1">
      <alignment vertical="center"/>
    </xf>
    <xf numFmtId="0" fontId="4" fillId="9" borderId="0" xfId="0" applyFont="1" applyFill="1" applyAlignment="1">
      <alignment vertical="center"/>
    </xf>
    <xf numFmtId="14" fontId="0" fillId="0" borderId="1" xfId="0" applyNumberFormat="1" applyBorder="1"/>
    <xf numFmtId="165" fontId="0" fillId="0" borderId="1" xfId="0" applyNumberFormat="1" applyBorder="1"/>
    <xf numFmtId="0" fontId="4" fillId="0" borderId="72" xfId="0" applyFont="1" applyBorder="1" applyAlignment="1" applyProtection="1">
      <alignment vertical="center"/>
      <protection locked="0" hidden="1"/>
    </xf>
    <xf numFmtId="0" fontId="4" fillId="0" borderId="41" xfId="0" applyFont="1" applyBorder="1" applyAlignment="1" applyProtection="1">
      <alignment vertical="center"/>
      <protection locked="0" hidden="1"/>
    </xf>
    <xf numFmtId="167" fontId="4" fillId="0" borderId="71" xfId="0" applyNumberFormat="1" applyFont="1" applyBorder="1" applyAlignment="1" applyProtection="1">
      <alignment horizontal="center" vertical="center"/>
      <protection locked="0" hidden="1"/>
    </xf>
    <xf numFmtId="0" fontId="4" fillId="6" borderId="35" xfId="0" applyFont="1" applyFill="1" applyBorder="1" applyAlignment="1">
      <alignment horizontal="right" vertical="center"/>
    </xf>
    <xf numFmtId="0" fontId="8" fillId="12" borderId="29" xfId="0" applyFont="1" applyFill="1" applyBorder="1" applyAlignment="1" applyProtection="1">
      <alignment vertical="center"/>
      <protection locked="0" hidden="1"/>
    </xf>
    <xf numFmtId="0" fontId="4" fillId="12" borderId="33" xfId="0" applyFont="1" applyFill="1" applyBorder="1" applyAlignment="1" applyProtection="1">
      <alignment horizontal="center" vertical="center"/>
      <protection locked="0" hidden="1"/>
    </xf>
    <xf numFmtId="10" fontId="4" fillId="12" borderId="29" xfId="0" applyNumberFormat="1" applyFont="1" applyFill="1" applyBorder="1" applyAlignment="1" applyProtection="1">
      <alignment horizontal="center" vertical="center"/>
      <protection locked="0"/>
    </xf>
    <xf numFmtId="0" fontId="5" fillId="8" borderId="11" xfId="0" applyFont="1" applyFill="1" applyBorder="1" applyAlignment="1">
      <alignment vertical="center"/>
    </xf>
    <xf numFmtId="0" fontId="5" fillId="6" borderId="34" xfId="0" applyFont="1" applyFill="1" applyBorder="1" applyAlignment="1">
      <alignment vertical="center"/>
    </xf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24" fillId="0" borderId="1" xfId="0" applyFont="1" applyBorder="1"/>
    <xf numFmtId="0" fontId="25" fillId="0" borderId="73" xfId="0" applyFont="1" applyBorder="1" applyAlignment="1">
      <alignment horizontal="left" vertical="center" indent="6"/>
    </xf>
    <xf numFmtId="0" fontId="25" fillId="0" borderId="74" xfId="0" applyFont="1" applyBorder="1" applyAlignment="1">
      <alignment horizontal="left" vertical="center" indent="6"/>
    </xf>
    <xf numFmtId="0" fontId="25" fillId="0" borderId="73" xfId="0" applyFont="1" applyBorder="1" applyAlignment="1">
      <alignment horizontal="left" vertical="center" indent="2"/>
    </xf>
    <xf numFmtId="0" fontId="25" fillId="0" borderId="74" xfId="0" applyFont="1" applyBorder="1" applyAlignment="1">
      <alignment horizontal="left" vertical="center" indent="2"/>
    </xf>
    <xf numFmtId="0" fontId="16" fillId="4" borderId="0" xfId="0" applyFont="1" applyFill="1" applyAlignment="1">
      <alignment horizontal="left" vertical="top"/>
    </xf>
    <xf numFmtId="164" fontId="0" fillId="0" borderId="0" xfId="0" applyNumberFormat="1"/>
    <xf numFmtId="0" fontId="16" fillId="10" borderId="61" xfId="0" applyFont="1" applyFill="1" applyBorder="1"/>
    <xf numFmtId="0" fontId="25" fillId="0" borderId="75" xfId="0" applyFont="1" applyBorder="1" applyAlignment="1">
      <alignment horizontal="left" vertical="center" indent="2"/>
    </xf>
    <xf numFmtId="0" fontId="16" fillId="12" borderId="0" xfId="0" applyFont="1" applyFill="1"/>
    <xf numFmtId="0" fontId="28" fillId="0" borderId="1" xfId="0" applyFont="1" applyBorder="1" applyAlignment="1">
      <alignment horizontal="left"/>
    </xf>
    <xf numFmtId="0" fontId="28" fillId="0" borderId="1" xfId="0" applyFont="1" applyBorder="1" applyAlignment="1">
      <alignment horizontal="left" vertical="center"/>
    </xf>
    <xf numFmtId="0" fontId="16" fillId="4" borderId="0" xfId="0" applyFont="1" applyFill="1" applyAlignment="1">
      <alignment horizontal="left" vertical="top" wrapText="1"/>
    </xf>
    <xf numFmtId="0" fontId="16" fillId="10" borderId="0" xfId="0" applyFont="1" applyFill="1" applyAlignment="1">
      <alignment horizontal="left" vertical="center"/>
    </xf>
    <xf numFmtId="2" fontId="0" fillId="0" borderId="0" xfId="0" applyNumberFormat="1"/>
    <xf numFmtId="1" fontId="3" fillId="11" borderId="0" xfId="0" applyNumberFormat="1" applyFont="1" applyFill="1"/>
    <xf numFmtId="1" fontId="0" fillId="0" borderId="0" xfId="0" applyNumberFormat="1"/>
    <xf numFmtId="1" fontId="0" fillId="11" borderId="0" xfId="0" applyNumberFormat="1" applyFill="1"/>
    <xf numFmtId="168" fontId="4" fillId="3" borderId="31" xfId="0" applyNumberFormat="1" applyFont="1" applyFill="1" applyBorder="1" applyAlignment="1">
      <alignment horizontal="right" vertical="center"/>
    </xf>
    <xf numFmtId="168" fontId="4" fillId="3" borderId="31" xfId="0" applyNumberFormat="1" applyFont="1" applyFill="1" applyBorder="1" applyAlignment="1" applyProtection="1">
      <alignment horizontal="right" vertical="center"/>
      <protection hidden="1"/>
    </xf>
    <xf numFmtId="0" fontId="0" fillId="16" borderId="0" xfId="0" applyFill="1" applyAlignment="1">
      <alignment horizontal="center"/>
    </xf>
    <xf numFmtId="0" fontId="2" fillId="0" borderId="0" xfId="0" applyFont="1" applyAlignment="1">
      <alignment vertical="center"/>
    </xf>
    <xf numFmtId="0" fontId="31" fillId="0" borderId="0" xfId="0" applyFont="1" applyAlignment="1">
      <alignment vertical="center" wrapText="1"/>
    </xf>
    <xf numFmtId="0" fontId="30" fillId="0" borderId="0" xfId="0" applyFont="1"/>
    <xf numFmtId="0" fontId="32" fillId="0" borderId="76" xfId="0" applyFont="1" applyBorder="1" applyAlignment="1">
      <alignment vertical="center" wrapText="1"/>
    </xf>
    <xf numFmtId="0" fontId="32" fillId="0" borderId="77" xfId="0" applyFont="1" applyBorder="1" applyAlignment="1">
      <alignment horizontal="center" vertical="center" wrapText="1"/>
    </xf>
    <xf numFmtId="0" fontId="32" fillId="0" borderId="78" xfId="0" applyFont="1" applyBorder="1" applyAlignment="1">
      <alignment horizontal="center" vertical="center" wrapText="1"/>
    </xf>
    <xf numFmtId="0" fontId="33" fillId="0" borderId="79" xfId="0" applyFont="1" applyBorder="1" applyAlignment="1">
      <alignment vertical="center" wrapText="1"/>
    </xf>
    <xf numFmtId="0" fontId="34" fillId="0" borderId="80" xfId="0" applyFont="1" applyBorder="1" applyAlignment="1">
      <alignment vertical="center" wrapText="1"/>
    </xf>
    <xf numFmtId="0" fontId="33" fillId="0" borderId="81" xfId="0" applyFont="1" applyBorder="1" applyAlignment="1">
      <alignment horizontal="center" vertical="center" wrapText="1"/>
    </xf>
    <xf numFmtId="0" fontId="33" fillId="0" borderId="82" xfId="0" applyFont="1" applyBorder="1" applyAlignment="1">
      <alignment horizontal="center" vertical="center" wrapText="1"/>
    </xf>
    <xf numFmtId="0" fontId="33" fillId="0" borderId="83" xfId="0" applyFont="1" applyBorder="1" applyAlignment="1">
      <alignment horizontal="center" vertical="center" wrapText="1"/>
    </xf>
    <xf numFmtId="0" fontId="34" fillId="0" borderId="84" xfId="0" applyFont="1" applyBorder="1" applyAlignment="1">
      <alignment vertical="center" wrapText="1"/>
    </xf>
    <xf numFmtId="0" fontId="32" fillId="0" borderId="85" xfId="0" applyFont="1" applyBorder="1" applyAlignment="1">
      <alignment horizontal="center" vertical="center" wrapText="1"/>
    </xf>
    <xf numFmtId="0" fontId="32" fillId="0" borderId="86" xfId="0" applyFont="1" applyBorder="1" applyAlignment="1">
      <alignment horizontal="center" vertical="center" wrapText="1"/>
    </xf>
    <xf numFmtId="0" fontId="32" fillId="0" borderId="87" xfId="0" applyFont="1" applyBorder="1" applyAlignment="1">
      <alignment horizontal="center" vertical="center" wrapText="1"/>
    </xf>
    <xf numFmtId="0" fontId="35" fillId="0" borderId="80" xfId="0" applyFont="1" applyBorder="1" applyAlignment="1">
      <alignment vertical="center" wrapText="1"/>
    </xf>
    <xf numFmtId="0" fontId="35" fillId="0" borderId="83" xfId="0" applyFont="1" applyBorder="1" applyAlignment="1">
      <alignment vertical="center" wrapText="1"/>
    </xf>
    <xf numFmtId="0" fontId="33" fillId="0" borderId="80" xfId="0" applyFont="1" applyBorder="1" applyAlignment="1">
      <alignment vertical="center" wrapText="1"/>
    </xf>
    <xf numFmtId="0" fontId="33" fillId="0" borderId="85" xfId="0" applyFont="1" applyBorder="1" applyAlignment="1">
      <alignment horizontal="center" vertical="center" wrapText="1"/>
    </xf>
    <xf numFmtId="0" fontId="33" fillId="0" borderId="86" xfId="0" applyFont="1" applyBorder="1" applyAlignment="1">
      <alignment horizontal="center" vertical="center" wrapText="1"/>
    </xf>
    <xf numFmtId="0" fontId="35" fillId="0" borderId="87" xfId="0" applyFont="1" applyBorder="1" applyAlignment="1">
      <alignment vertical="center" wrapText="1"/>
    </xf>
    <xf numFmtId="0" fontId="33" fillId="0" borderId="84" xfId="0" applyFont="1" applyBorder="1" applyAlignment="1">
      <alignment vertical="center" wrapText="1"/>
    </xf>
    <xf numFmtId="0" fontId="33" fillId="0" borderId="87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/>
    <xf numFmtId="0" fontId="0" fillId="0" borderId="0" xfId="0" applyAlignment="1">
      <alignment vertical="center"/>
    </xf>
    <xf numFmtId="14" fontId="0" fillId="11" borderId="0" xfId="0" applyNumberFormat="1" applyFill="1"/>
    <xf numFmtId="0" fontId="0" fillId="17" borderId="0" xfId="0" applyFill="1"/>
    <xf numFmtId="14" fontId="0" fillId="17" borderId="0" xfId="0" applyNumberFormat="1" applyFill="1"/>
    <xf numFmtId="2" fontId="0" fillId="4" borderId="0" xfId="0" applyNumberFormat="1" applyFill="1"/>
    <xf numFmtId="14" fontId="3" fillId="4" borderId="0" xfId="0" applyNumberFormat="1" applyFont="1" applyFill="1"/>
    <xf numFmtId="14" fontId="0" fillId="4" borderId="0" xfId="0" applyNumberFormat="1" applyFill="1"/>
    <xf numFmtId="44" fontId="3" fillId="4" borderId="0" xfId="1" applyFont="1" applyFill="1"/>
    <xf numFmtId="44" fontId="0" fillId="0" borderId="0" xfId="1" applyFont="1"/>
    <xf numFmtId="44" fontId="0" fillId="4" borderId="0" xfId="1" applyFont="1" applyFill="1"/>
    <xf numFmtId="44" fontId="3" fillId="11" borderId="0" xfId="1" applyFont="1" applyFill="1"/>
    <xf numFmtId="44" fontId="0" fillId="11" borderId="0" xfId="1" applyFont="1" applyFill="1"/>
    <xf numFmtId="44" fontId="3" fillId="13" borderId="0" xfId="1" applyFont="1" applyFill="1"/>
    <xf numFmtId="44" fontId="0" fillId="17" borderId="0" xfId="1" applyFont="1" applyFill="1"/>
    <xf numFmtId="44" fontId="0" fillId="0" borderId="0" xfId="0" applyNumberFormat="1"/>
    <xf numFmtId="44" fontId="0" fillId="0" borderId="0" xfId="1" applyFont="1" applyFill="1"/>
    <xf numFmtId="44" fontId="0" fillId="17" borderId="0" xfId="0" applyNumberFormat="1" applyFill="1"/>
    <xf numFmtId="0" fontId="4" fillId="2" borderId="88" xfId="0" applyFont="1" applyFill="1" applyBorder="1" applyAlignment="1" applyProtection="1">
      <alignment horizontal="center" vertical="center"/>
      <protection hidden="1"/>
    </xf>
    <xf numFmtId="0" fontId="4" fillId="2" borderId="89" xfId="0" applyFont="1" applyFill="1" applyBorder="1" applyAlignment="1" applyProtection="1">
      <alignment horizontal="center" vertical="center"/>
      <protection hidden="1"/>
    </xf>
    <xf numFmtId="0" fontId="25" fillId="0" borderId="73" xfId="0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37" fillId="0" borderId="80" xfId="0" applyFont="1" applyBorder="1" applyAlignment="1">
      <alignment vertical="center" wrapText="1"/>
    </xf>
    <xf numFmtId="0" fontId="37" fillId="0" borderId="84" xfId="0" applyFont="1" applyBorder="1" applyAlignment="1">
      <alignment vertical="center" wrapText="1"/>
    </xf>
    <xf numFmtId="0" fontId="0" fillId="18" borderId="0" xfId="0" applyFill="1"/>
    <xf numFmtId="14" fontId="3" fillId="18" borderId="0" xfId="0" applyNumberFormat="1" applyFont="1" applyFill="1"/>
    <xf numFmtId="0" fontId="3" fillId="18" borderId="0" xfId="0" applyFont="1" applyFill="1"/>
    <xf numFmtId="44" fontId="3" fillId="18" borderId="0" xfId="1" applyFont="1" applyFill="1"/>
    <xf numFmtId="14" fontId="0" fillId="18" borderId="0" xfId="0" applyNumberFormat="1" applyFill="1"/>
    <xf numFmtId="44" fontId="0" fillId="18" borderId="0" xfId="1" applyFont="1" applyFill="1"/>
    <xf numFmtId="2" fontId="0" fillId="19" borderId="0" xfId="0" applyNumberFormat="1" applyFill="1"/>
    <xf numFmtId="42" fontId="0" fillId="17" borderId="0" xfId="1" applyNumberFormat="1" applyFont="1" applyFill="1" applyAlignment="1">
      <alignment horizontal="center"/>
    </xf>
    <xf numFmtId="44" fontId="0" fillId="17" borderId="0" xfId="1" applyFont="1" applyFill="1" applyAlignment="1">
      <alignment horizontal="center"/>
    </xf>
    <xf numFmtId="0" fontId="38" fillId="20" borderId="0" xfId="0" applyFont="1" applyFill="1" applyAlignment="1">
      <alignment vertical="center" wrapText="1"/>
    </xf>
    <xf numFmtId="0" fontId="39" fillId="0" borderId="0" xfId="0" applyFont="1"/>
    <xf numFmtId="0" fontId="39" fillId="20" borderId="0" xfId="0" applyFont="1" applyFill="1" applyAlignment="1">
      <alignment horizontal="center"/>
    </xf>
    <xf numFmtId="0" fontId="39" fillId="0" borderId="0" xfId="0" applyFont="1" applyAlignment="1">
      <alignment horizontal="center"/>
    </xf>
    <xf numFmtId="0" fontId="40" fillId="0" borderId="90" xfId="0" applyFont="1" applyBorder="1" applyAlignment="1">
      <alignment vertical="center" wrapText="1"/>
    </xf>
    <xf numFmtId="0" fontId="40" fillId="0" borderId="91" xfId="0" applyFont="1" applyBorder="1" applyAlignment="1">
      <alignment horizontal="center" vertical="center" wrapText="1"/>
    </xf>
    <xf numFmtId="0" fontId="41" fillId="0" borderId="91" xfId="0" applyFont="1" applyBorder="1" applyAlignment="1">
      <alignment horizontal="center" vertical="center" wrapText="1"/>
    </xf>
    <xf numFmtId="0" fontId="41" fillId="0" borderId="92" xfId="0" applyFont="1" applyBorder="1" applyAlignment="1">
      <alignment vertical="center" wrapText="1"/>
    </xf>
    <xf numFmtId="0" fontId="41" fillId="0" borderId="93" xfId="0" applyFont="1" applyBorder="1" applyAlignment="1">
      <alignment horizontal="center" vertical="center" wrapText="1"/>
    </xf>
    <xf numFmtId="0" fontId="41" fillId="0" borderId="94" xfId="0" applyFont="1" applyBorder="1" applyAlignment="1">
      <alignment vertical="center" wrapText="1"/>
    </xf>
    <xf numFmtId="0" fontId="40" fillId="0" borderId="95" xfId="0" applyFont="1" applyBorder="1" applyAlignment="1">
      <alignment horizontal="center" vertical="center" wrapText="1"/>
    </xf>
    <xf numFmtId="0" fontId="41" fillId="0" borderId="90" xfId="0" applyFont="1" applyBorder="1" applyAlignment="1">
      <alignment vertical="center" wrapText="1"/>
    </xf>
    <xf numFmtId="0" fontId="41" fillId="0" borderId="95" xfId="0" applyFont="1" applyBorder="1" applyAlignment="1">
      <alignment horizontal="center" vertical="center" wrapText="1"/>
    </xf>
    <xf numFmtId="0" fontId="40" fillId="0" borderId="96" xfId="0" applyFont="1" applyBorder="1" applyAlignment="1">
      <alignment vertical="center" wrapText="1"/>
    </xf>
    <xf numFmtId="0" fontId="40" fillId="0" borderId="97" xfId="0" applyFont="1" applyBorder="1" applyAlignment="1">
      <alignment horizontal="center" vertical="center" wrapText="1"/>
    </xf>
    <xf numFmtId="0" fontId="4" fillId="12" borderId="0" xfId="0" applyFont="1" applyFill="1" applyAlignment="1">
      <alignment horizontal="center" vertical="center"/>
    </xf>
    <xf numFmtId="0" fontId="16" fillId="4" borderId="0" xfId="0" applyFont="1" applyFill="1" applyAlignment="1">
      <alignment horizontal="left" vertical="top"/>
    </xf>
    <xf numFmtId="0" fontId="6" fillId="8" borderId="20" xfId="0" applyFont="1" applyFill="1" applyBorder="1" applyAlignment="1">
      <alignment horizontal="center" vertical="center" wrapText="1"/>
    </xf>
    <xf numFmtId="0" fontId="6" fillId="8" borderId="21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horizontal="left" vertical="top" wrapText="1"/>
    </xf>
    <xf numFmtId="0" fontId="4" fillId="15" borderId="48" xfId="0" applyFont="1" applyFill="1" applyBorder="1" applyAlignment="1">
      <alignment horizontal="left" vertical="center"/>
    </xf>
    <xf numFmtId="0" fontId="16" fillId="4" borderId="46" xfId="0" applyFont="1" applyFill="1" applyBorder="1" applyAlignment="1">
      <alignment horizontal="left" vertical="center"/>
    </xf>
    <xf numFmtId="0" fontId="16" fillId="10" borderId="0" xfId="0" applyFont="1" applyFill="1" applyAlignment="1">
      <alignment horizontal="left" vertical="center"/>
    </xf>
    <xf numFmtId="0" fontId="6" fillId="7" borderId="23" xfId="0" applyFont="1" applyFill="1" applyBorder="1" applyAlignment="1">
      <alignment horizontal="center" vertical="center" wrapText="1"/>
    </xf>
    <xf numFmtId="0" fontId="6" fillId="7" borderId="24" xfId="0" applyFont="1" applyFill="1" applyBorder="1" applyAlignment="1">
      <alignment horizontal="center" vertical="center" wrapText="1"/>
    </xf>
    <xf numFmtId="0" fontId="4" fillId="14" borderId="48" xfId="0" applyFont="1" applyFill="1" applyBorder="1" applyAlignment="1">
      <alignment horizontal="left" vertical="center"/>
    </xf>
    <xf numFmtId="0" fontId="6" fillId="6" borderId="17" xfId="0" applyFont="1" applyFill="1" applyBorder="1" applyAlignment="1">
      <alignment horizontal="center" vertical="center" wrapText="1"/>
    </xf>
    <xf numFmtId="0" fontId="6" fillId="6" borderId="18" xfId="0" applyFont="1" applyFill="1" applyBorder="1" applyAlignment="1">
      <alignment horizontal="center" vertical="center" wrapText="1"/>
    </xf>
    <xf numFmtId="0" fontId="6" fillId="5" borderId="26" xfId="0" applyFont="1" applyFill="1" applyBorder="1" applyAlignment="1">
      <alignment horizontal="center" vertical="center" wrapText="1"/>
    </xf>
    <xf numFmtId="0" fontId="6" fillId="5" borderId="27" xfId="0" applyFont="1" applyFill="1" applyBorder="1" applyAlignment="1">
      <alignment horizontal="center" vertical="center" wrapText="1"/>
    </xf>
    <xf numFmtId="0" fontId="1" fillId="0" borderId="0" xfId="2"/>
    <xf numFmtId="0" fontId="43" fillId="0" borderId="91" xfId="2" applyFont="1" applyBorder="1" applyAlignment="1">
      <alignment horizontal="center" vertical="center" wrapText="1"/>
    </xf>
    <xf numFmtId="0" fontId="42" fillId="0" borderId="93" xfId="2" applyFont="1" applyBorder="1" applyAlignment="1">
      <alignment horizontal="center" vertical="center" wrapText="1"/>
    </xf>
    <xf numFmtId="0" fontId="43" fillId="0" borderId="95" xfId="2" applyFont="1" applyBorder="1" applyAlignment="1">
      <alignment horizontal="center" vertical="center" wrapText="1"/>
    </xf>
    <xf numFmtId="0" fontId="42" fillId="0" borderId="91" xfId="2" applyFont="1" applyBorder="1" applyAlignment="1">
      <alignment horizontal="center" vertical="center" wrapText="1"/>
    </xf>
    <xf numFmtId="0" fontId="43" fillId="0" borderId="96" xfId="2" applyFont="1" applyBorder="1" applyAlignment="1">
      <alignment vertical="center" wrapText="1"/>
    </xf>
    <xf numFmtId="0" fontId="42" fillId="0" borderId="90" xfId="2" applyFont="1" applyBorder="1" applyAlignment="1">
      <alignment vertical="center" wrapText="1"/>
    </xf>
    <xf numFmtId="0" fontId="42" fillId="0" borderId="92" xfId="2" applyFont="1" applyBorder="1" applyAlignment="1">
      <alignment vertical="center" wrapText="1"/>
    </xf>
    <xf numFmtId="0" fontId="42" fillId="0" borderId="94" xfId="2" applyFont="1" applyBorder="1" applyAlignment="1">
      <alignment vertical="center" wrapText="1"/>
    </xf>
    <xf numFmtId="0" fontId="43" fillId="0" borderId="90" xfId="2" applyFont="1" applyBorder="1" applyAlignment="1">
      <alignment vertical="center" wrapText="1"/>
    </xf>
    <xf numFmtId="2" fontId="42" fillId="0" borderId="91" xfId="2" applyNumberFormat="1" applyFont="1" applyBorder="1" applyAlignment="1">
      <alignment horizontal="center" vertical="center" wrapText="1"/>
    </xf>
    <xf numFmtId="2" fontId="42" fillId="0" borderId="93" xfId="2" applyNumberFormat="1" applyFont="1" applyBorder="1" applyAlignment="1">
      <alignment horizontal="center" vertical="center" wrapText="1"/>
    </xf>
    <xf numFmtId="2" fontId="42" fillId="0" borderId="95" xfId="2" applyNumberFormat="1" applyFont="1" applyBorder="1" applyAlignment="1">
      <alignment horizontal="center" vertical="center" wrapText="1"/>
    </xf>
    <xf numFmtId="2" fontId="43" fillId="0" borderId="97" xfId="2" applyNumberFormat="1" applyFont="1" applyBorder="1" applyAlignment="1">
      <alignment horizontal="center" vertical="center" wrapText="1"/>
    </xf>
    <xf numFmtId="0" fontId="44" fillId="16" borderId="0" xfId="2" applyFont="1" applyFill="1" applyAlignment="1">
      <alignment horizontal="center" vertical="center" wrapText="1"/>
    </xf>
  </cellXfs>
  <cellStyles count="3">
    <cellStyle name="Currency" xfId="1" builtinId="4"/>
    <cellStyle name="Normal" xfId="0" builtinId="0"/>
    <cellStyle name="Normal 2" xfId="2" xr:uid="{8B06BF2B-8081-40E1-8236-8D5F16EF06AD}"/>
  </cellStyles>
  <dxfs count="25"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theme="0" tint="-0.14996795556505021"/>
      </font>
      <fill>
        <patternFill patternType="none">
          <bgColor auto="1"/>
        </patternFill>
      </fill>
    </dxf>
    <dxf>
      <font>
        <color theme="0" tint="-0.14996795556505021"/>
      </font>
    </dxf>
    <dxf>
      <fill>
        <patternFill>
          <bgColor rgb="FFFFFFCC"/>
        </patternFill>
      </fill>
    </dxf>
    <dxf>
      <font>
        <color theme="0" tint="-0.14996795556505021"/>
      </font>
      <fill>
        <patternFill patternType="none">
          <bgColor auto="1"/>
        </patternFill>
      </fill>
    </dxf>
    <dxf>
      <font>
        <color theme="0" tint="-0.14996795556505021"/>
      </font>
    </dxf>
    <dxf>
      <font>
        <color theme="0" tint="-0.14996795556505021"/>
      </font>
      <fill>
        <patternFill patternType="none">
          <bgColor auto="1"/>
        </patternFill>
      </fill>
    </dxf>
    <dxf>
      <font>
        <color theme="0" tint="-0.14996795556505021"/>
      </font>
    </dxf>
    <dxf>
      <fill>
        <patternFill>
          <bgColor rgb="FFFFFFCC"/>
        </patternFill>
      </fill>
    </dxf>
    <dxf>
      <font>
        <b val="0"/>
        <i val="0"/>
        <strike val="0"/>
      </font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theme="0" tint="-0.14996795556505021"/>
      </font>
      <fill>
        <patternFill patternType="none">
          <bgColor auto="1"/>
        </patternFill>
      </fill>
    </dxf>
    <dxf>
      <font>
        <color theme="0" tint="-0.14996795556505021"/>
      </font>
    </dxf>
    <dxf>
      <font>
        <b val="0"/>
        <i val="0"/>
        <strike val="0"/>
      </font>
      <fill>
        <patternFill>
          <bgColor rgb="FFFFFFCC"/>
        </patternFill>
      </fill>
    </dxf>
    <dxf>
      <font>
        <color theme="0" tint="-0.14996795556505021"/>
      </font>
      <fill>
        <patternFill patternType="none">
          <bgColor auto="1"/>
        </patternFill>
      </fill>
    </dxf>
    <dxf>
      <font>
        <color theme="0" tint="-0.14996795556505021"/>
      </font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9" defaultPivotStyle="PivotStyleLight16"/>
  <colors>
    <mruColors>
      <color rgb="FFF6F37B"/>
      <color rgb="FFFDE9D9"/>
      <color rgb="FFDAEEF3"/>
      <color rgb="FFFFFFCC"/>
      <color rgb="FFFEF4EC"/>
      <color rgb="FFFFCC99"/>
      <color rgb="FFFFEE70"/>
      <color rgb="FFFFE36A"/>
      <color rgb="FF4C5B6D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1640932</xdr:colOff>
      <xdr:row>1</xdr:row>
      <xdr:rowOff>10884</xdr:rowOff>
    </xdr:from>
    <xdr:to>
      <xdr:col>7</xdr:col>
      <xdr:colOff>221595</xdr:colOff>
      <xdr:row>2</xdr:row>
      <xdr:rowOff>1836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2607" y="210909"/>
          <a:ext cx="923813" cy="9275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1629130</xdr:colOff>
      <xdr:row>1</xdr:row>
      <xdr:rowOff>697</xdr:rowOff>
    </xdr:from>
    <xdr:to>
      <xdr:col>7</xdr:col>
      <xdr:colOff>219336</xdr:colOff>
      <xdr:row>1</xdr:row>
      <xdr:rowOff>935386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97030" y="200722"/>
          <a:ext cx="933356" cy="93468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1628416</xdr:colOff>
      <xdr:row>1</xdr:row>
      <xdr:rowOff>2694</xdr:rowOff>
    </xdr:from>
    <xdr:to>
      <xdr:col>7</xdr:col>
      <xdr:colOff>218435</xdr:colOff>
      <xdr:row>2</xdr:row>
      <xdr:rowOff>360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24491" y="202719"/>
          <a:ext cx="933169" cy="93429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1639136</xdr:colOff>
      <xdr:row>1</xdr:row>
      <xdr:rowOff>5442</xdr:rowOff>
    </xdr:from>
    <xdr:to>
      <xdr:col>11</xdr:col>
      <xdr:colOff>220554</xdr:colOff>
      <xdr:row>1</xdr:row>
      <xdr:rowOff>936171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83136" y="205467"/>
          <a:ext cx="924568" cy="9307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theme="9" tint="0.39997558519241921"/>
    <pageSetUpPr fitToPage="1"/>
  </sheetPr>
  <dimension ref="A1:I53"/>
  <sheetViews>
    <sheetView tabSelected="1" zoomScaleNormal="100" workbookViewId="0">
      <selection activeCell="G4" sqref="G4"/>
    </sheetView>
  </sheetViews>
  <sheetFormatPr defaultRowHeight="17.45" customHeight="1" x14ac:dyDescent="0.2"/>
  <cols>
    <col min="1" max="1" width="1.7109375" style="3" customWidth="1"/>
    <col min="2" max="2" width="3.42578125" style="3" customWidth="1"/>
    <col min="3" max="3" width="39" style="3" customWidth="1"/>
    <col min="4" max="4" width="52.5703125" style="3" customWidth="1"/>
    <col min="5" max="6" width="22.7109375" style="3" customWidth="1"/>
    <col min="7" max="7" width="35.140625" style="3" bestFit="1" customWidth="1"/>
    <col min="8" max="8" width="3.42578125" style="3" customWidth="1"/>
    <col min="9" max="16384" width="9.140625" style="3"/>
  </cols>
  <sheetData>
    <row r="1" spans="1:9" ht="9" customHeight="1" thickBot="1" x14ac:dyDescent="0.25">
      <c r="B1" s="4"/>
      <c r="C1" s="4"/>
      <c r="D1" s="4"/>
      <c r="E1" s="4"/>
      <c r="F1" s="4"/>
      <c r="G1" s="4"/>
      <c r="H1" s="4"/>
    </row>
    <row r="2" spans="1:9" s="6" customFormat="1" ht="74.25" customHeight="1" thickBot="1" x14ac:dyDescent="0.25">
      <c r="A2" s="17"/>
      <c r="B2" s="251" t="s">
        <v>397</v>
      </c>
      <c r="C2" s="252"/>
      <c r="D2" s="252"/>
      <c r="E2" s="252"/>
      <c r="F2" s="252"/>
      <c r="G2" s="252"/>
      <c r="H2" s="18"/>
      <c r="I2" s="5"/>
    </row>
    <row r="3" spans="1:9" ht="15" customHeight="1" x14ac:dyDescent="0.2">
      <c r="A3" s="7"/>
      <c r="B3" s="8"/>
      <c r="C3" s="9"/>
      <c r="D3" s="9"/>
      <c r="E3" s="9"/>
      <c r="F3" s="9"/>
      <c r="G3" s="9"/>
      <c r="H3" s="10"/>
      <c r="I3" s="11"/>
    </row>
    <row r="4" spans="1:9" ht="20.100000000000001" customHeight="1" x14ac:dyDescent="0.2">
      <c r="A4" s="7"/>
      <c r="B4" s="8"/>
      <c r="C4" s="2"/>
      <c r="D4" s="2"/>
      <c r="E4" s="9"/>
      <c r="F4" s="32" t="s">
        <v>309</v>
      </c>
      <c r="G4" s="118"/>
      <c r="H4" s="10"/>
      <c r="I4" s="11"/>
    </row>
    <row r="5" spans="1:9" ht="15" customHeight="1" x14ac:dyDescent="0.2">
      <c r="A5" s="7"/>
      <c r="B5" s="8"/>
      <c r="C5" s="2"/>
      <c r="D5" s="12"/>
      <c r="E5" s="2"/>
      <c r="F5" s="2"/>
      <c r="G5" s="2"/>
      <c r="H5" s="10"/>
      <c r="I5" s="11"/>
    </row>
    <row r="6" spans="1:9" ht="20.100000000000001" customHeight="1" x14ac:dyDescent="0.2">
      <c r="A6" s="7"/>
      <c r="B6" s="8"/>
      <c r="C6" s="19" t="s">
        <v>262</v>
      </c>
      <c r="D6" s="20" t="s">
        <v>263</v>
      </c>
      <c r="E6" s="21" t="s">
        <v>265</v>
      </c>
      <c r="F6" s="21" t="s">
        <v>264</v>
      </c>
      <c r="G6" s="41" t="s">
        <v>330</v>
      </c>
      <c r="H6" s="10"/>
      <c r="I6" s="11"/>
    </row>
    <row r="7" spans="1:9" s="26" customFormat="1" ht="20.100000000000001" customHeight="1" x14ac:dyDescent="0.2">
      <c r="A7" s="22"/>
      <c r="B7" s="23"/>
      <c r="C7" s="119" t="s">
        <v>50</v>
      </c>
      <c r="D7" s="119" t="s">
        <v>235</v>
      </c>
      <c r="E7" s="115"/>
      <c r="F7" s="219">
        <f>IFERROR(E7*G32,"Valid data needed.")</f>
        <v>0</v>
      </c>
      <c r="G7" s="102" t="str">
        <f>IF(ISBLANK($G$4),"Enter valid data in highlighted cells.",(IF($G$4&lt;'HR USE ONLY_RATES_CAS_HOURLY'!$I$2,IFERROR(VLOOKUP(D7,'HR USE ONLY_RATES_CAS_HOURLY'!$G:$H,2,FALSE)*E7*'HR USE ONLY_RATES_CAS_HOURLY'!$M$1,"Enter valid data in highlighted cells."),IFERROR(VLOOKUP(D7,'HR USE ONLY_RATES_CAS_HOURLY'!$J:$K,2,FALSE)*E7*'HR USE ONLY_RATES_CAS_HOURLY'!$M$1,"Enter valid data in highlighted cells."))))</f>
        <v>Enter valid data in highlighted cells.</v>
      </c>
      <c r="H7" s="24"/>
      <c r="I7" s="25"/>
    </row>
    <row r="8" spans="1:9" s="26" customFormat="1" ht="20.100000000000001" customHeight="1" x14ac:dyDescent="0.2">
      <c r="A8" s="22"/>
      <c r="B8" s="23"/>
      <c r="C8" s="120"/>
      <c r="D8" s="120" t="s">
        <v>237</v>
      </c>
      <c r="E8" s="116"/>
      <c r="F8" s="220">
        <f t="shared" ref="F8:F25" si="0">IFERROR(E8*G33,"Valid data needed.")</f>
        <v>0</v>
      </c>
      <c r="G8" s="103" t="str">
        <f>IF(ISBLANK($G$4),"Enter valid data in highlighted cells.",(IF($G$4&lt;'HR USE ONLY_RATES_CAS_HOURLY'!$I$2,IFERROR(VLOOKUP(D8,'HR USE ONLY_RATES_CAS_HOURLY'!$G:$H,2,FALSE)*E8*'HR USE ONLY_RATES_CAS_HOURLY'!$M$1,"Enter valid data in highlighted cells."),IFERROR(VLOOKUP(D8,'HR USE ONLY_RATES_CAS_HOURLY'!$J:$K,2,FALSE)*E8*'HR USE ONLY_RATES_CAS_HOURLY'!$M$1,"Enter valid data in highlighted cells."))))</f>
        <v>Enter valid data in highlighted cells.</v>
      </c>
      <c r="H8" s="24"/>
      <c r="I8" s="25"/>
    </row>
    <row r="9" spans="1:9" s="26" customFormat="1" ht="20.100000000000001" customHeight="1" x14ac:dyDescent="0.2">
      <c r="A9" s="22"/>
      <c r="B9" s="23"/>
      <c r="C9" s="120"/>
      <c r="D9" s="120" t="s">
        <v>238</v>
      </c>
      <c r="E9" s="116"/>
      <c r="F9" s="220">
        <f t="shared" si="0"/>
        <v>0</v>
      </c>
      <c r="G9" s="103" t="str">
        <f>IF(ISBLANK($G$4),"Enter valid data in highlighted cells.",(IF($G$4&lt;'HR USE ONLY_RATES_CAS_HOURLY'!$I$2,IFERROR(VLOOKUP(D9,'HR USE ONLY_RATES_CAS_HOURLY'!$G:$H,2,FALSE)*E9*'HR USE ONLY_RATES_CAS_HOURLY'!$M$1,"Enter valid data in highlighted cells."),IFERROR(VLOOKUP(D9,'HR USE ONLY_RATES_CAS_HOURLY'!$J:$K,2,FALSE)*E9*'HR USE ONLY_RATES_CAS_HOURLY'!$M$1,"Enter valid data in highlighted cells."))))</f>
        <v>Enter valid data in highlighted cells.</v>
      </c>
      <c r="H9" s="24"/>
      <c r="I9" s="25"/>
    </row>
    <row r="10" spans="1:9" s="26" customFormat="1" ht="20.100000000000001" customHeight="1" x14ac:dyDescent="0.2">
      <c r="A10" s="22"/>
      <c r="B10" s="23"/>
      <c r="C10" s="120"/>
      <c r="D10" s="120" t="s">
        <v>239</v>
      </c>
      <c r="E10" s="116"/>
      <c r="F10" s="220">
        <f t="shared" si="0"/>
        <v>0</v>
      </c>
      <c r="G10" s="103" t="str">
        <f>IF(ISBLANK($G$4),"Enter valid data in highlighted cells.",(IF($G$4&lt;'HR USE ONLY_RATES_CAS_HOURLY'!$I$2,IFERROR(VLOOKUP(D10,'HR USE ONLY_RATES_CAS_HOURLY'!$G:$H,2,FALSE)*E10*'HR USE ONLY_RATES_CAS_HOURLY'!$M$1,"Enter valid data in highlighted cells."),IFERROR(VLOOKUP(D10,'HR USE ONLY_RATES_CAS_HOURLY'!$J:$K,2,FALSE)*E10*'HR USE ONLY_RATES_CAS_HOURLY'!$M$1,"Enter valid data in highlighted cells."))))</f>
        <v>Enter valid data in highlighted cells.</v>
      </c>
      <c r="H10" s="24"/>
      <c r="I10" s="25"/>
    </row>
    <row r="11" spans="1:9" s="26" customFormat="1" ht="20.100000000000001" customHeight="1" x14ac:dyDescent="0.2">
      <c r="A11" s="22"/>
      <c r="B11" s="23"/>
      <c r="C11" s="120" t="s">
        <v>51</v>
      </c>
      <c r="D11" s="120" t="s">
        <v>240</v>
      </c>
      <c r="E11" s="116"/>
      <c r="F11" s="220">
        <f t="shared" si="0"/>
        <v>0</v>
      </c>
      <c r="G11" s="103" t="str">
        <f>IF(ISBLANK($G$4),"Enter valid data in highlighted cells.",(IF($G$4&lt;'HR USE ONLY_RATES_CAS_HOURLY'!$I$2,IFERROR(VLOOKUP(D11,'HR USE ONLY_RATES_CAS_HOURLY'!$G:$H,2,FALSE)*E11*'HR USE ONLY_RATES_CAS_HOURLY'!$M$1,"Enter valid data in highlighted cells."),IFERROR(VLOOKUP(D11,'HR USE ONLY_RATES_CAS_HOURLY'!$J:$K,2,FALSE)*E11*'HR USE ONLY_RATES_CAS_HOURLY'!$M$1,"Enter valid data in highlighted cells."))))</f>
        <v>Enter valid data in highlighted cells.</v>
      </c>
      <c r="H11" s="24"/>
      <c r="I11" s="25"/>
    </row>
    <row r="12" spans="1:9" s="26" customFormat="1" ht="20.100000000000001" customHeight="1" x14ac:dyDescent="0.2">
      <c r="A12" s="22"/>
      <c r="B12" s="23"/>
      <c r="C12" s="120"/>
      <c r="D12" s="120" t="s">
        <v>241</v>
      </c>
      <c r="E12" s="116"/>
      <c r="F12" s="220">
        <f t="shared" si="0"/>
        <v>0</v>
      </c>
      <c r="G12" s="103" t="str">
        <f>IF(ISBLANK($G$4),"Enter valid data in highlighted cells.",(IF($G$4&lt;'HR USE ONLY_RATES_CAS_HOURLY'!$I$2,IFERROR(VLOOKUP(D12,'HR USE ONLY_RATES_CAS_HOURLY'!$G:$H,2,FALSE)*E12*'HR USE ONLY_RATES_CAS_HOURLY'!$M$1,"Enter valid data in highlighted cells."),IFERROR(VLOOKUP(D12,'HR USE ONLY_RATES_CAS_HOURLY'!$J:$K,2,FALSE)*E12*'HR USE ONLY_RATES_CAS_HOURLY'!$M$1,"Enter valid data in highlighted cells."))))</f>
        <v>Enter valid data in highlighted cells.</v>
      </c>
      <c r="H12" s="24"/>
      <c r="I12" s="25"/>
    </row>
    <row r="13" spans="1:9" s="26" customFormat="1" ht="20.100000000000001" customHeight="1" x14ac:dyDescent="0.2">
      <c r="A13" s="22"/>
      <c r="B13" s="23"/>
      <c r="C13" s="120"/>
      <c r="D13" s="120" t="s">
        <v>242</v>
      </c>
      <c r="E13" s="116"/>
      <c r="F13" s="220">
        <f t="shared" si="0"/>
        <v>0</v>
      </c>
      <c r="G13" s="103" t="str">
        <f>IF(ISBLANK($G$4),"Enter valid data in highlighted cells.",(IF($G$4&lt;'HR USE ONLY_RATES_CAS_HOURLY'!$I$2,IFERROR(VLOOKUP(D13,'HR USE ONLY_RATES_CAS_HOURLY'!$G:$H,2,FALSE)*E13*'HR USE ONLY_RATES_CAS_HOURLY'!$M$1,"Enter valid data in highlighted cells."),IFERROR(VLOOKUP(D13,'HR USE ONLY_RATES_CAS_HOURLY'!$J:$K,2,FALSE)*E13*'HR USE ONLY_RATES_CAS_HOURLY'!$M$1,"Enter valid data in highlighted cells."))))</f>
        <v>Enter valid data in highlighted cells.</v>
      </c>
      <c r="H13" s="24"/>
      <c r="I13" s="25"/>
    </row>
    <row r="14" spans="1:9" s="26" customFormat="1" ht="20.100000000000001" customHeight="1" x14ac:dyDescent="0.2">
      <c r="A14" s="22"/>
      <c r="B14" s="23"/>
      <c r="C14" s="120"/>
      <c r="D14" s="120" t="s">
        <v>243</v>
      </c>
      <c r="E14" s="116"/>
      <c r="F14" s="220">
        <f t="shared" si="0"/>
        <v>0</v>
      </c>
      <c r="G14" s="103" t="str">
        <f>IF(ISBLANK($G$4),"Enter valid data in highlighted cells.",(IF($G$4&lt;'HR USE ONLY_RATES_CAS_HOURLY'!$I$2,IFERROR(VLOOKUP(D14,'HR USE ONLY_RATES_CAS_HOURLY'!$G:$H,2,FALSE)*E14*'HR USE ONLY_RATES_CAS_HOURLY'!$M$1,"Enter valid data in highlighted cells."),IFERROR(VLOOKUP(D14,'HR USE ONLY_RATES_CAS_HOURLY'!$J:$K,2,FALSE)*E14*'HR USE ONLY_RATES_CAS_HOURLY'!$M$1,"Enter valid data in highlighted cells."))))</f>
        <v>Enter valid data in highlighted cells.</v>
      </c>
      <c r="H14" s="24"/>
      <c r="I14" s="25"/>
    </row>
    <row r="15" spans="1:9" s="26" customFormat="1" ht="20.100000000000001" customHeight="1" x14ac:dyDescent="0.2">
      <c r="A15" s="22"/>
      <c r="B15" s="23"/>
      <c r="C15" s="120" t="s">
        <v>52</v>
      </c>
      <c r="D15" s="120" t="s">
        <v>244</v>
      </c>
      <c r="E15" s="116"/>
      <c r="F15" s="220">
        <f t="shared" si="0"/>
        <v>0</v>
      </c>
      <c r="G15" s="103" t="str">
        <f>IF(ISBLANK($G$4),"Enter valid data in highlighted cells.",(IF($G$4&lt;'HR USE ONLY_RATES_CAS_HOURLY'!$I$2,IFERROR(VLOOKUP(D15,'HR USE ONLY_RATES_CAS_HOURLY'!$G:$H,2,FALSE)*E15*'HR USE ONLY_RATES_CAS_HOURLY'!$M$1,"Enter valid data in highlighted cells."),IFERROR(VLOOKUP(D15,'HR USE ONLY_RATES_CAS_HOURLY'!$J:$K,2,FALSE)*E15*'HR USE ONLY_RATES_CAS_HOURLY'!$M$1,"Enter valid data in highlighted cells."))))</f>
        <v>Enter valid data in highlighted cells.</v>
      </c>
      <c r="H15" s="24"/>
      <c r="I15" s="25"/>
    </row>
    <row r="16" spans="1:9" s="26" customFormat="1" ht="20.100000000000001" customHeight="1" x14ac:dyDescent="0.2">
      <c r="A16" s="22"/>
      <c r="B16" s="23"/>
      <c r="C16" s="120"/>
      <c r="D16" s="120" t="s">
        <v>245</v>
      </c>
      <c r="E16" s="116"/>
      <c r="F16" s="220">
        <f t="shared" si="0"/>
        <v>0</v>
      </c>
      <c r="G16" s="103" t="str">
        <f>IF(ISBLANK($G$4),"Enter valid data in highlighted cells.",(IF($G$4&lt;'HR USE ONLY_RATES_CAS_HOURLY'!$I$2,IFERROR(VLOOKUP(D16,'HR USE ONLY_RATES_CAS_HOURLY'!$G:$H,2,FALSE)*E16*'HR USE ONLY_RATES_CAS_HOURLY'!$M$1,"Enter valid data in highlighted cells."),IFERROR(VLOOKUP(D16,'HR USE ONLY_RATES_CAS_HOURLY'!$J:$K,2,FALSE)*E16*'HR USE ONLY_RATES_CAS_HOURLY'!$M$1,"Enter valid data in highlighted cells."))))</f>
        <v>Enter valid data in highlighted cells.</v>
      </c>
      <c r="H16" s="24"/>
      <c r="I16" s="25"/>
    </row>
    <row r="17" spans="1:9" s="26" customFormat="1" ht="20.100000000000001" customHeight="1" x14ac:dyDescent="0.2">
      <c r="A17" s="22"/>
      <c r="B17" s="23"/>
      <c r="C17" s="120"/>
      <c r="D17" s="120" t="s">
        <v>246</v>
      </c>
      <c r="E17" s="116"/>
      <c r="F17" s="220">
        <f t="shared" si="0"/>
        <v>0</v>
      </c>
      <c r="G17" s="103" t="str">
        <f>IF(ISBLANK($G$4),"Enter valid data in highlighted cells.",(IF($G$4&lt;'HR USE ONLY_RATES_CAS_HOURLY'!$I$2,IFERROR(VLOOKUP(D17,'HR USE ONLY_RATES_CAS_HOURLY'!$G:$H,2,FALSE)*E17*'HR USE ONLY_RATES_CAS_HOURLY'!$M$1,"Enter valid data in highlighted cells."),IFERROR(VLOOKUP(D17,'HR USE ONLY_RATES_CAS_HOURLY'!$J:$K,2,FALSE)*E17*'HR USE ONLY_RATES_CAS_HOURLY'!$M$1,"Enter valid data in highlighted cells."))))</f>
        <v>Enter valid data in highlighted cells.</v>
      </c>
      <c r="H17" s="24"/>
      <c r="I17" s="25"/>
    </row>
    <row r="18" spans="1:9" s="26" customFormat="1" ht="20.100000000000001" customHeight="1" x14ac:dyDescent="0.2">
      <c r="A18" s="22"/>
      <c r="B18" s="23"/>
      <c r="C18" s="120" t="s">
        <v>53</v>
      </c>
      <c r="D18" s="120" t="s">
        <v>247</v>
      </c>
      <c r="E18" s="116"/>
      <c r="F18" s="220">
        <f t="shared" si="0"/>
        <v>0</v>
      </c>
      <c r="G18" s="103" t="str">
        <f>IF(ISBLANK($G$4),"Enter valid data in highlighted cells.",(IF($G$4&lt;'HR USE ONLY_RATES_CAS_HOURLY'!$I$2,IFERROR(VLOOKUP(D18,'HR USE ONLY_RATES_CAS_HOURLY'!$G:$H,2,FALSE)*E18*'HR USE ONLY_RATES_CAS_HOURLY'!$M$1,"Enter valid data in highlighted cells."),IFERROR(VLOOKUP(D18,'HR USE ONLY_RATES_CAS_HOURLY'!$J:$K,2,FALSE)*E18*'HR USE ONLY_RATES_CAS_HOURLY'!$M$1,"Enter valid data in highlighted cells."))))</f>
        <v>Enter valid data in highlighted cells.</v>
      </c>
      <c r="H18" s="24"/>
      <c r="I18" s="25"/>
    </row>
    <row r="19" spans="1:9" s="26" customFormat="1" ht="20.100000000000001" customHeight="1" x14ac:dyDescent="0.2">
      <c r="A19" s="22"/>
      <c r="B19" s="23"/>
      <c r="C19" s="120"/>
      <c r="D19" s="120" t="s">
        <v>248</v>
      </c>
      <c r="E19" s="116"/>
      <c r="F19" s="220">
        <f t="shared" si="0"/>
        <v>0</v>
      </c>
      <c r="G19" s="103" t="str">
        <f>IF(ISBLANK($G$4),"Enter valid data in highlighted cells.",(IF($G$4&lt;'HR USE ONLY_RATES_CAS_HOURLY'!$I$2,IFERROR(VLOOKUP(D19,'HR USE ONLY_RATES_CAS_HOURLY'!$G:$H,2,FALSE)*E19*'HR USE ONLY_RATES_CAS_HOURLY'!$M$1,"Enter valid data in highlighted cells."),IFERROR(VLOOKUP(D19,'HR USE ONLY_RATES_CAS_HOURLY'!$J:$K,2,FALSE)*E19*'HR USE ONLY_RATES_CAS_HOURLY'!$M$1,"Enter valid data in highlighted cells."))))</f>
        <v>Enter valid data in highlighted cells.</v>
      </c>
      <c r="H19" s="24"/>
      <c r="I19" s="25"/>
    </row>
    <row r="20" spans="1:9" s="26" customFormat="1" ht="20.100000000000001" customHeight="1" x14ac:dyDescent="0.2">
      <c r="A20" s="22"/>
      <c r="B20" s="23"/>
      <c r="C20" s="120"/>
      <c r="D20" s="120" t="s">
        <v>360</v>
      </c>
      <c r="E20" s="116"/>
      <c r="F20" s="220">
        <f t="shared" si="0"/>
        <v>0</v>
      </c>
      <c r="G20" s="103" t="str">
        <f>IF(ISBLANK($G$4),"Enter valid data in highlighted cells.",(IF($G$4&lt;'HR USE ONLY_RATES_CAS_HOURLY'!$I$2,IFERROR(VLOOKUP(D20,'HR USE ONLY_RATES_CAS_HOURLY'!$G:$H,2,FALSE)*E20*'HR USE ONLY_RATES_CAS_HOURLY'!$M$1,"Enter valid data in highlighted cells."),IFERROR(VLOOKUP(D20,'HR USE ONLY_RATES_CAS_HOURLY'!$J:$K,2,FALSE)*E20*'HR USE ONLY_RATES_CAS_HOURLY'!$M$1,"Enter valid data in highlighted cells."))))</f>
        <v>Enter valid data in highlighted cells.</v>
      </c>
      <c r="H20" s="24"/>
      <c r="I20" s="25"/>
    </row>
    <row r="21" spans="1:9" s="26" customFormat="1" ht="20.100000000000001" customHeight="1" x14ac:dyDescent="0.2">
      <c r="A21" s="22"/>
      <c r="B21" s="23"/>
      <c r="C21" s="120"/>
      <c r="D21" s="120" t="s">
        <v>361</v>
      </c>
      <c r="E21" s="116"/>
      <c r="F21" s="220">
        <f t="shared" si="0"/>
        <v>0</v>
      </c>
      <c r="G21" s="103" t="str">
        <f>IF(ISBLANK($G$4),"Enter valid data in highlighted cells.",(IF($G$4&lt;'HR USE ONLY_RATES_CAS_HOURLY'!$I$2,IFERROR(VLOOKUP(D21,'HR USE ONLY_RATES_CAS_HOURLY'!$G:$H,2,FALSE)*E21*'HR USE ONLY_RATES_CAS_HOURLY'!$M$1,"Enter valid data in highlighted cells."),IFERROR(VLOOKUP(D21,'HR USE ONLY_RATES_CAS_HOURLY'!$J:$K,2,FALSE)*E21*'HR USE ONLY_RATES_CAS_HOURLY'!$M$1,"Enter valid data in highlighted cells."))))</f>
        <v>Enter valid data in highlighted cells.</v>
      </c>
      <c r="H21" s="24"/>
      <c r="I21" s="25"/>
    </row>
    <row r="22" spans="1:9" s="26" customFormat="1" ht="20.100000000000001" customHeight="1" x14ac:dyDescent="0.2">
      <c r="A22" s="22"/>
      <c r="B22" s="23"/>
      <c r="C22" s="120" t="s">
        <v>55</v>
      </c>
      <c r="D22" s="120" t="s">
        <v>348</v>
      </c>
      <c r="E22" s="116"/>
      <c r="F22" s="220">
        <f t="shared" si="0"/>
        <v>0</v>
      </c>
      <c r="G22" s="103" t="str">
        <f>IF(ISBLANK($G$4),"Enter valid data in highlighted cells.",(IF($G$4&lt;'HR USE ONLY_RATES_CAS_HOURLY'!$I$2,IFERROR(VLOOKUP(D22,'HR USE ONLY_RATES_CAS_HOURLY'!$G:$H,2,FALSE)*E22*'HR USE ONLY_RATES_CAS_HOURLY'!$M$1,"Enter valid data in highlighted cells."),IFERROR(VLOOKUP(D22,'HR USE ONLY_RATES_CAS_HOURLY'!$J:$K,2,FALSE)*E22*'HR USE ONLY_RATES_CAS_HOURLY'!$M$1,"Enter valid data in highlighted cells."))))</f>
        <v>Enter valid data in highlighted cells.</v>
      </c>
      <c r="H22" s="24"/>
      <c r="I22" s="25"/>
    </row>
    <row r="23" spans="1:9" s="26" customFormat="1" ht="20.100000000000001" customHeight="1" x14ac:dyDescent="0.2">
      <c r="A23" s="22"/>
      <c r="B23" s="23"/>
      <c r="C23" s="120"/>
      <c r="D23" s="120" t="s">
        <v>349</v>
      </c>
      <c r="E23" s="116"/>
      <c r="F23" s="220">
        <f t="shared" si="0"/>
        <v>0</v>
      </c>
      <c r="G23" s="103" t="str">
        <f>IF(ISBLANK($G$4),"Enter valid data in highlighted cells.",(IF($G$4&lt;'HR USE ONLY_RATES_CAS_HOURLY'!$I$2,IFERROR(VLOOKUP(D23,'HR USE ONLY_RATES_CAS_HOURLY'!$G:$H,2,FALSE)*E23*'HR USE ONLY_RATES_CAS_HOURLY'!$M$1,"Enter valid data in highlighted cells."),IFERROR(VLOOKUP(D23,'HR USE ONLY_RATES_CAS_HOURLY'!$J:$K,2,FALSE)*E23*'HR USE ONLY_RATES_CAS_HOURLY'!$M$1,"Enter valid data in highlighted cells."))))</f>
        <v>Enter valid data in highlighted cells.</v>
      </c>
      <c r="H23" s="24"/>
      <c r="I23" s="25"/>
    </row>
    <row r="24" spans="1:9" s="26" customFormat="1" ht="20.100000000000001" customHeight="1" x14ac:dyDescent="0.2">
      <c r="A24" s="22"/>
      <c r="B24" s="23"/>
      <c r="C24" s="120"/>
      <c r="D24" s="120" t="s">
        <v>350</v>
      </c>
      <c r="E24" s="116"/>
      <c r="F24" s="220">
        <f t="shared" si="0"/>
        <v>0</v>
      </c>
      <c r="G24" s="103" t="str">
        <f>IF(ISBLANK($G$4),"Enter valid data in highlighted cells.",(IF($G$4&lt;'HR USE ONLY_RATES_CAS_HOURLY'!$I$2,IFERROR(VLOOKUP(D24,'HR USE ONLY_RATES_CAS_HOURLY'!$G:$H,2,FALSE)*E24*'HR USE ONLY_RATES_CAS_HOURLY'!$M$1,"Enter valid data in highlighted cells."),IFERROR(VLOOKUP(D24,'HR USE ONLY_RATES_CAS_HOURLY'!$J:$K,2,FALSE)*E24*'HR USE ONLY_RATES_CAS_HOURLY'!$M$1,"Enter valid data in highlighted cells."))))</f>
        <v>Enter valid data in highlighted cells.</v>
      </c>
      <c r="H24" s="24"/>
      <c r="I24" s="25"/>
    </row>
    <row r="25" spans="1:9" s="26" customFormat="1" ht="20.100000000000001" customHeight="1" x14ac:dyDescent="0.2">
      <c r="A25" s="22"/>
      <c r="B25" s="23"/>
      <c r="C25" s="120"/>
      <c r="D25" s="120" t="s">
        <v>351</v>
      </c>
      <c r="E25" s="117"/>
      <c r="F25" s="220">
        <f t="shared" si="0"/>
        <v>0</v>
      </c>
      <c r="G25" s="103" t="str">
        <f>IF(ISBLANK($G$4),"Enter valid data in highlighted cells.",(IF($G$4&lt;'HR USE ONLY_RATES_CAS_HOURLY'!$I$2,IFERROR(VLOOKUP(D25,'HR USE ONLY_RATES_CAS_HOURLY'!$G:$H,2,FALSE)*E25*'HR USE ONLY_RATES_CAS_HOURLY'!$M$1,"Enter valid data in highlighted cells."),IFERROR(VLOOKUP(D25,'HR USE ONLY_RATES_CAS_HOURLY'!$J:$K,2,FALSE)*E25*'HR USE ONLY_RATES_CAS_HOURLY'!$M$1,"Enter valid data in highlighted cells."))))</f>
        <v>Enter valid data in highlighted cells.</v>
      </c>
      <c r="H25" s="24"/>
      <c r="I25" s="25"/>
    </row>
    <row r="26" spans="1:9" ht="15" customHeight="1" x14ac:dyDescent="0.2">
      <c r="A26" s="7"/>
      <c r="B26" s="8"/>
      <c r="C26" s="120"/>
      <c r="D26" s="120"/>
      <c r="E26" s="101"/>
      <c r="F26" s="101"/>
      <c r="G26" s="121"/>
      <c r="H26" s="10"/>
      <c r="I26" s="11"/>
    </row>
    <row r="27" spans="1:9" ht="20.100000000000001" customHeight="1" x14ac:dyDescent="0.2">
      <c r="A27" s="7"/>
      <c r="B27" s="8"/>
      <c r="C27" s="151" t="s">
        <v>331</v>
      </c>
      <c r="D27" s="95" t="s">
        <v>236</v>
      </c>
      <c r="E27" s="112">
        <f>SUM(E7:E25)</f>
        <v>0</v>
      </c>
      <c r="F27" s="113">
        <f>SUM(F7:F25)</f>
        <v>0</v>
      </c>
      <c r="G27" s="114">
        <f>SUM(G7:G25)</f>
        <v>0</v>
      </c>
      <c r="H27" s="10"/>
      <c r="I27" s="11"/>
    </row>
    <row r="28" spans="1:9" ht="15" customHeight="1" thickBot="1" x14ac:dyDescent="0.3">
      <c r="A28" s="7"/>
      <c r="B28" s="13"/>
      <c r="C28" s="14"/>
      <c r="D28" s="14"/>
      <c r="E28" s="14"/>
      <c r="F28" s="14"/>
      <c r="G28" s="14"/>
      <c r="H28" s="15"/>
      <c r="I28" s="11"/>
    </row>
    <row r="29" spans="1:9" ht="24.95" customHeight="1" thickBot="1" x14ac:dyDescent="0.25">
      <c r="B29" s="44"/>
      <c r="C29" s="44"/>
      <c r="D29" s="44"/>
      <c r="E29" s="44"/>
      <c r="F29" s="44"/>
      <c r="G29" s="44"/>
      <c r="H29" s="44"/>
    </row>
    <row r="30" spans="1:9" ht="15" customHeight="1" x14ac:dyDescent="0.2">
      <c r="A30" s="7"/>
      <c r="B30" s="78"/>
      <c r="C30" s="79"/>
      <c r="D30" s="79"/>
      <c r="E30" s="80"/>
      <c r="F30" s="80"/>
      <c r="G30" s="80"/>
      <c r="H30" s="81"/>
      <c r="I30" s="11"/>
    </row>
    <row r="31" spans="1:9" s="46" customFormat="1" ht="20.100000000000001" customHeight="1" x14ac:dyDescent="0.2">
      <c r="A31" s="55"/>
      <c r="B31" s="82"/>
      <c r="C31" s="51" t="s">
        <v>263</v>
      </c>
      <c r="D31" s="254" t="s">
        <v>285</v>
      </c>
      <c r="E31" s="254"/>
      <c r="F31" s="254"/>
      <c r="G31" s="52" t="s">
        <v>264</v>
      </c>
      <c r="H31" s="83"/>
      <c r="I31" s="47"/>
    </row>
    <row r="32" spans="1:9" s="45" customFormat="1" ht="15.75" x14ac:dyDescent="0.2">
      <c r="A32" s="49"/>
      <c r="B32" s="84"/>
      <c r="C32" s="56" t="s">
        <v>286</v>
      </c>
      <c r="D32" s="255" t="s">
        <v>268</v>
      </c>
      <c r="E32" s="255"/>
      <c r="F32" s="255"/>
      <c r="G32" s="57">
        <v>5</v>
      </c>
      <c r="H32" s="85"/>
      <c r="I32" s="50"/>
    </row>
    <row r="33" spans="1:9" s="39" customFormat="1" ht="15.75" x14ac:dyDescent="0.25">
      <c r="A33" s="37"/>
      <c r="B33" s="86"/>
      <c r="C33" s="58" t="s">
        <v>287</v>
      </c>
      <c r="D33" s="250" t="s">
        <v>284</v>
      </c>
      <c r="E33" s="250"/>
      <c r="F33" s="250"/>
      <c r="G33" s="59">
        <v>4</v>
      </c>
      <c r="H33" s="87"/>
      <c r="I33" s="38"/>
    </row>
    <row r="34" spans="1:9" s="39" customFormat="1" ht="15.75" x14ac:dyDescent="0.25">
      <c r="A34" s="37"/>
      <c r="B34" s="86"/>
      <c r="C34" s="58" t="s">
        <v>288</v>
      </c>
      <c r="D34" s="250" t="s">
        <v>267</v>
      </c>
      <c r="E34" s="250"/>
      <c r="F34" s="250"/>
      <c r="G34" s="59">
        <v>3</v>
      </c>
      <c r="H34" s="87"/>
      <c r="I34" s="38"/>
    </row>
    <row r="35" spans="1:9" s="39" customFormat="1" ht="15.75" x14ac:dyDescent="0.25">
      <c r="A35" s="37"/>
      <c r="B35" s="86"/>
      <c r="C35" s="58" t="s">
        <v>289</v>
      </c>
      <c r="D35" s="250" t="s">
        <v>269</v>
      </c>
      <c r="E35" s="250"/>
      <c r="F35" s="250"/>
      <c r="G35" s="59">
        <v>2</v>
      </c>
      <c r="H35" s="87"/>
      <c r="I35" s="38"/>
    </row>
    <row r="36" spans="1:9" s="39" customFormat="1" ht="15.75" x14ac:dyDescent="0.25">
      <c r="A36" s="37"/>
      <c r="B36" s="86"/>
      <c r="C36" s="58" t="s">
        <v>290</v>
      </c>
      <c r="D36" s="250" t="s">
        <v>267</v>
      </c>
      <c r="E36" s="250"/>
      <c r="F36" s="250"/>
      <c r="G36" s="59">
        <v>3</v>
      </c>
      <c r="H36" s="87"/>
      <c r="I36" s="38"/>
    </row>
    <row r="37" spans="1:9" s="39" customFormat="1" ht="15.75" x14ac:dyDescent="0.25">
      <c r="A37" s="37"/>
      <c r="B37" s="86"/>
      <c r="C37" s="58" t="s">
        <v>291</v>
      </c>
      <c r="D37" s="250" t="s">
        <v>270</v>
      </c>
      <c r="E37" s="250"/>
      <c r="F37" s="250"/>
      <c r="G37" s="59">
        <v>3</v>
      </c>
      <c r="H37" s="87"/>
      <c r="I37" s="38"/>
    </row>
    <row r="38" spans="1:9" s="39" customFormat="1" ht="15.75" x14ac:dyDescent="0.25">
      <c r="A38" s="37"/>
      <c r="B38" s="86"/>
      <c r="C38" s="58" t="s">
        <v>292</v>
      </c>
      <c r="D38" s="250" t="s">
        <v>269</v>
      </c>
      <c r="E38" s="250"/>
      <c r="F38" s="250"/>
      <c r="G38" s="59">
        <v>2</v>
      </c>
      <c r="H38" s="87"/>
      <c r="I38" s="38"/>
    </row>
    <row r="39" spans="1:9" s="39" customFormat="1" ht="15.75" x14ac:dyDescent="0.25">
      <c r="A39" s="37"/>
      <c r="B39" s="86"/>
      <c r="C39" s="58" t="s">
        <v>293</v>
      </c>
      <c r="D39" s="250" t="s">
        <v>270</v>
      </c>
      <c r="E39" s="250"/>
      <c r="F39" s="250"/>
      <c r="G39" s="59">
        <v>2</v>
      </c>
      <c r="H39" s="87"/>
      <c r="I39" s="38"/>
    </row>
    <row r="40" spans="1:9" s="39" customFormat="1" ht="31.5" customHeight="1" x14ac:dyDescent="0.25">
      <c r="A40" s="37"/>
      <c r="B40" s="86"/>
      <c r="C40" s="58" t="s">
        <v>294</v>
      </c>
      <c r="D40" s="253" t="s">
        <v>273</v>
      </c>
      <c r="E40" s="253"/>
      <c r="F40" s="253"/>
      <c r="G40" s="59">
        <v>1</v>
      </c>
      <c r="H40" s="88"/>
      <c r="I40" s="38"/>
    </row>
    <row r="41" spans="1:9" s="39" customFormat="1" ht="15.75" x14ac:dyDescent="0.25">
      <c r="A41" s="37"/>
      <c r="B41" s="86"/>
      <c r="C41" s="58" t="s">
        <v>295</v>
      </c>
      <c r="D41" s="250" t="s">
        <v>272</v>
      </c>
      <c r="E41" s="250"/>
      <c r="F41" s="250"/>
      <c r="G41" s="59">
        <v>1</v>
      </c>
      <c r="H41" s="87"/>
      <c r="I41" s="38"/>
    </row>
    <row r="42" spans="1:9" s="39" customFormat="1" ht="15.75" x14ac:dyDescent="0.25">
      <c r="A42" s="37"/>
      <c r="B42" s="86"/>
      <c r="C42" s="58" t="s">
        <v>296</v>
      </c>
      <c r="D42" s="250" t="s">
        <v>271</v>
      </c>
      <c r="E42" s="250"/>
      <c r="F42" s="250"/>
      <c r="G42" s="59">
        <v>1</v>
      </c>
      <c r="H42" s="87"/>
      <c r="I42" s="38"/>
    </row>
    <row r="43" spans="1:9" s="39" customFormat="1" ht="15.75" x14ac:dyDescent="0.25">
      <c r="A43" s="37"/>
      <c r="B43" s="86"/>
      <c r="C43" s="58" t="s">
        <v>297</v>
      </c>
      <c r="D43" s="250" t="s">
        <v>274</v>
      </c>
      <c r="E43" s="250"/>
      <c r="F43" s="250"/>
      <c r="G43" s="59">
        <v>1</v>
      </c>
      <c r="H43" s="87"/>
      <c r="I43" s="38"/>
    </row>
    <row r="44" spans="1:9" s="39" customFormat="1" ht="15.75" x14ac:dyDescent="0.25">
      <c r="A44" s="37"/>
      <c r="B44" s="86"/>
      <c r="C44" s="58" t="s">
        <v>298</v>
      </c>
      <c r="D44" s="250" t="s">
        <v>275</v>
      </c>
      <c r="E44" s="250"/>
      <c r="F44" s="250"/>
      <c r="G44" s="59">
        <v>1</v>
      </c>
      <c r="H44" s="87"/>
      <c r="I44" s="38"/>
    </row>
    <row r="45" spans="1:9" s="39" customFormat="1" ht="15.75" x14ac:dyDescent="0.25">
      <c r="A45" s="37"/>
      <c r="B45" s="86"/>
      <c r="C45" s="58" t="s">
        <v>353</v>
      </c>
      <c r="D45" s="160" t="s">
        <v>274</v>
      </c>
      <c r="E45" s="160"/>
      <c r="F45" s="160"/>
      <c r="G45" s="59">
        <v>1</v>
      </c>
      <c r="H45" s="87"/>
      <c r="I45" s="38"/>
    </row>
    <row r="46" spans="1:9" s="39" customFormat="1" ht="15.75" x14ac:dyDescent="0.25">
      <c r="A46" s="37"/>
      <c r="B46" s="86"/>
      <c r="C46" s="58" t="s">
        <v>352</v>
      </c>
      <c r="D46" s="160" t="s">
        <v>274</v>
      </c>
      <c r="E46" s="160"/>
      <c r="F46" s="160"/>
      <c r="G46" s="59">
        <v>1</v>
      </c>
      <c r="H46" s="87"/>
      <c r="I46" s="38"/>
    </row>
    <row r="47" spans="1:9" s="39" customFormat="1" ht="15.75" x14ac:dyDescent="0.25">
      <c r="A47" s="37"/>
      <c r="B47" s="86"/>
      <c r="C47" s="58" t="s">
        <v>299</v>
      </c>
      <c r="D47" s="250" t="s">
        <v>276</v>
      </c>
      <c r="E47" s="250"/>
      <c r="F47" s="250"/>
      <c r="G47" s="59">
        <v>1.5</v>
      </c>
      <c r="H47" s="87"/>
      <c r="I47" s="38"/>
    </row>
    <row r="48" spans="1:9" s="39" customFormat="1" ht="15.75" x14ac:dyDescent="0.25">
      <c r="A48" s="37"/>
      <c r="B48" s="86"/>
      <c r="C48" s="58" t="s">
        <v>300</v>
      </c>
      <c r="D48" s="250" t="s">
        <v>269</v>
      </c>
      <c r="E48" s="250"/>
      <c r="F48" s="250"/>
      <c r="G48" s="59">
        <v>2</v>
      </c>
      <c r="H48" s="87"/>
      <c r="I48" s="38"/>
    </row>
    <row r="49" spans="1:9" s="39" customFormat="1" ht="31.5" customHeight="1" x14ac:dyDescent="0.25">
      <c r="A49" s="37"/>
      <c r="B49" s="86"/>
      <c r="C49" s="58" t="s">
        <v>301</v>
      </c>
      <c r="D49" s="253" t="s">
        <v>277</v>
      </c>
      <c r="E49" s="253"/>
      <c r="F49" s="253"/>
      <c r="G49" s="59">
        <v>1.5</v>
      </c>
      <c r="H49" s="88"/>
      <c r="I49" s="38"/>
    </row>
    <row r="50" spans="1:9" s="39" customFormat="1" ht="31.5" customHeight="1" x14ac:dyDescent="0.25">
      <c r="A50" s="37"/>
      <c r="B50" s="86"/>
      <c r="C50" s="58" t="s">
        <v>302</v>
      </c>
      <c r="D50" s="253" t="s">
        <v>278</v>
      </c>
      <c r="E50" s="253"/>
      <c r="F50" s="253"/>
      <c r="G50" s="59">
        <v>2</v>
      </c>
      <c r="H50" s="88"/>
      <c r="I50" s="38"/>
    </row>
    <row r="51" spans="1:9" s="39" customFormat="1" ht="15" customHeight="1" thickBot="1" x14ac:dyDescent="0.3">
      <c r="A51" s="37"/>
      <c r="B51" s="86"/>
      <c r="C51" s="90" t="s">
        <v>405</v>
      </c>
      <c r="D51" s="167"/>
      <c r="E51" s="167"/>
      <c r="F51" s="167"/>
      <c r="G51" s="59"/>
      <c r="H51" s="88"/>
      <c r="I51" s="38"/>
    </row>
    <row r="52" spans="1:9" ht="15" customHeight="1" thickBot="1" x14ac:dyDescent="0.25">
      <c r="A52" s="7"/>
      <c r="B52" s="89"/>
      <c r="C52" s="90" t="s">
        <v>404</v>
      </c>
      <c r="D52" s="90"/>
      <c r="E52" s="91"/>
      <c r="F52" s="91"/>
      <c r="G52" s="91"/>
      <c r="H52" s="92"/>
      <c r="I52" s="11"/>
    </row>
    <row r="53" spans="1:9" ht="17.45" customHeight="1" x14ac:dyDescent="0.2">
      <c r="B53" s="16"/>
      <c r="C53" s="16"/>
      <c r="D53" s="16"/>
      <c r="E53" s="16"/>
      <c r="F53" s="16"/>
      <c r="G53" s="16"/>
      <c r="H53" s="16"/>
    </row>
  </sheetData>
  <sheetProtection algorithmName="SHA-512" hashValue="VsPisaSVuispZIYdhOdy4ucbmCKEMpPB1gT9keUzzaU1ndfD2X07Ivc5lxKgxRepIIC5xzMew+wSR34V6se+Bw==" saltValue="ysKUjvmo755M5CfFCsoBmg==" spinCount="100000" sheet="1" selectLockedCells="1"/>
  <mergeCells count="19">
    <mergeCell ref="D44:F44"/>
    <mergeCell ref="D47:F47"/>
    <mergeCell ref="D48:F48"/>
    <mergeCell ref="D49:F49"/>
    <mergeCell ref="D50:F50"/>
    <mergeCell ref="D42:F42"/>
    <mergeCell ref="D43:F43"/>
    <mergeCell ref="D38:F38"/>
    <mergeCell ref="B2:G2"/>
    <mergeCell ref="D36:F36"/>
    <mergeCell ref="D37:F37"/>
    <mergeCell ref="D39:F39"/>
    <mergeCell ref="D40:F40"/>
    <mergeCell ref="D41:F41"/>
    <mergeCell ref="D31:F31"/>
    <mergeCell ref="D32:F32"/>
    <mergeCell ref="D33:F33"/>
    <mergeCell ref="D34:F34"/>
    <mergeCell ref="D35:F35"/>
  </mergeCells>
  <conditionalFormatting sqref="E7:E25">
    <cfRule type="expression" dxfId="24" priority="3">
      <formula>ISBLANK(E7)</formula>
    </cfRule>
  </conditionalFormatting>
  <conditionalFormatting sqref="G4">
    <cfRule type="containsBlanks" dxfId="23" priority="1">
      <formula>LEN(TRIM(G4))=0</formula>
    </cfRule>
  </conditionalFormatting>
  <dataValidations count="2">
    <dataValidation type="whole" allowBlank="1" showInputMessage="1" showErrorMessage="1" sqref="F27" xr:uid="{00000000-0002-0000-0000-000000000000}">
      <formula1>0</formula1>
      <formula2>800</formula2>
    </dataValidation>
    <dataValidation type="whole" errorStyle="information" allowBlank="1" showInputMessage="1" showErrorMessage="1" error="Please enter Units..." prompt="Please enter Units..." sqref="E7:E25" xr:uid="{00000000-0002-0000-0000-000001000000}">
      <formula1>0</formula1>
      <formula2>800</formula2>
    </dataValidation>
  </dataValidations>
  <pageMargins left="0.7" right="0.7" top="0.75" bottom="0.75" header="0.3" footer="0.3"/>
  <pageSetup paperSize="9" scale="81" fitToHeight="0" orientation="landscape" r:id="rId1"/>
  <rowBreaks count="1" manualBreakCount="1">
    <brk id="28" max="7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id="{6C1BCDE7-516A-413A-80E5-C432A08F7490}">
            <xm:f>NOT(ISERROR(SEARCH(TODAY(),G4)))</xm:f>
            <xm:f>TODAY()</xm:f>
            <x14:dxf>
              <fill>
                <patternFill>
                  <bgColor rgb="FFFFFFCC"/>
                </patternFill>
              </fill>
            </x14:dxf>
          </x14:cfRule>
          <xm:sqref>G4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D15FD-068B-4DEA-B251-B8AB23D80AA8}">
  <dimension ref="A1:G32"/>
  <sheetViews>
    <sheetView workbookViewId="0">
      <selection activeCell="I2" sqref="I2"/>
    </sheetView>
  </sheetViews>
  <sheetFormatPr defaultColWidth="36.7109375" defaultRowHeight="12.75" x14ac:dyDescent="0.2"/>
  <cols>
    <col min="1" max="1" width="33.42578125" bestFit="1" customWidth="1"/>
    <col min="2" max="2" width="16" bestFit="1" customWidth="1"/>
    <col min="3" max="3" width="14.5703125" bestFit="1" customWidth="1"/>
    <col min="4" max="4" width="16" bestFit="1" customWidth="1"/>
    <col min="5" max="5" width="14.5703125" bestFit="1" customWidth="1"/>
    <col min="6" max="6" width="27.28515625" bestFit="1" customWidth="1"/>
    <col min="7" max="7" width="9.5703125" bestFit="1" customWidth="1"/>
  </cols>
  <sheetData>
    <row r="1" spans="1:7" ht="15" x14ac:dyDescent="0.2">
      <c r="A1" s="177" t="s">
        <v>390</v>
      </c>
    </row>
    <row r="2" spans="1:7" ht="13.5" thickBot="1" x14ac:dyDescent="0.25"/>
    <row r="3" spans="1:7" ht="15.75" thickTop="1" x14ac:dyDescent="0.2">
      <c r="A3" s="179" t="s">
        <v>363</v>
      </c>
      <c r="B3" s="180" t="s">
        <v>364</v>
      </c>
      <c r="C3" s="181" t="s">
        <v>365</v>
      </c>
      <c r="D3" s="180" t="s">
        <v>364</v>
      </c>
      <c r="E3" s="181" t="s">
        <v>365</v>
      </c>
      <c r="F3" s="181" t="s">
        <v>366</v>
      </c>
      <c r="G3" s="182"/>
    </row>
    <row r="4" spans="1:7" ht="15" x14ac:dyDescent="0.2">
      <c r="A4" s="223" t="s">
        <v>367</v>
      </c>
      <c r="B4" s="184" t="s">
        <v>368</v>
      </c>
      <c r="C4" s="185" t="s">
        <v>368</v>
      </c>
      <c r="D4" s="184" t="s">
        <v>369</v>
      </c>
      <c r="E4" s="185" t="s">
        <v>369</v>
      </c>
      <c r="F4" s="185" t="s">
        <v>370</v>
      </c>
      <c r="G4" s="186" t="s">
        <v>371</v>
      </c>
    </row>
    <row r="5" spans="1:7" ht="15.75" thickBot="1" x14ac:dyDescent="0.25">
      <c r="A5" s="224" t="s">
        <v>372</v>
      </c>
      <c r="B5" s="188" t="s">
        <v>373</v>
      </c>
      <c r="C5" s="189" t="s">
        <v>140</v>
      </c>
      <c r="D5" s="188" t="s">
        <v>373</v>
      </c>
      <c r="E5" s="189" t="s">
        <v>140</v>
      </c>
      <c r="F5" s="189" t="s">
        <v>374</v>
      </c>
      <c r="G5" s="190"/>
    </row>
    <row r="6" spans="1:7" ht="15" x14ac:dyDescent="0.2">
      <c r="A6" s="191"/>
      <c r="B6" s="184" t="s">
        <v>375</v>
      </c>
      <c r="C6" s="185" t="s">
        <v>375</v>
      </c>
      <c r="D6" s="184" t="s">
        <v>375</v>
      </c>
      <c r="E6" s="185" t="s">
        <v>375</v>
      </c>
      <c r="F6" s="185" t="s">
        <v>375</v>
      </c>
      <c r="G6" s="192"/>
    </row>
    <row r="7" spans="1:7" ht="15" x14ac:dyDescent="0.2">
      <c r="A7" s="193" t="s">
        <v>386</v>
      </c>
      <c r="B7" s="184">
        <v>17</v>
      </c>
      <c r="C7" s="185">
        <v>17</v>
      </c>
      <c r="D7" s="184">
        <v>17</v>
      </c>
      <c r="E7" s="185">
        <v>17</v>
      </c>
      <c r="F7" s="185">
        <v>11</v>
      </c>
      <c r="G7" s="192"/>
    </row>
    <row r="8" spans="1:7" ht="14.25" x14ac:dyDescent="0.2">
      <c r="A8" s="193" t="s">
        <v>377</v>
      </c>
      <c r="B8" s="184">
        <v>5.45</v>
      </c>
      <c r="C8" s="185">
        <v>5.45</v>
      </c>
      <c r="D8" s="184">
        <v>5.45</v>
      </c>
      <c r="E8" s="185">
        <v>5.45</v>
      </c>
      <c r="F8" s="185">
        <v>5.45</v>
      </c>
      <c r="G8" s="186">
        <v>5.45</v>
      </c>
    </row>
    <row r="9" spans="1:7" ht="15" x14ac:dyDescent="0.2">
      <c r="A9" s="193" t="s">
        <v>378</v>
      </c>
      <c r="B9" s="184">
        <v>0.93</v>
      </c>
      <c r="C9" s="185">
        <v>0.93</v>
      </c>
      <c r="D9" s="184">
        <v>0.93</v>
      </c>
      <c r="E9" s="185">
        <v>0.93</v>
      </c>
      <c r="F9" s="185">
        <v>0.6</v>
      </c>
      <c r="G9" s="192"/>
    </row>
    <row r="10" spans="1:7" ht="14.25" x14ac:dyDescent="0.2">
      <c r="A10" s="193" t="s">
        <v>379</v>
      </c>
      <c r="B10" s="184">
        <v>0.5</v>
      </c>
      <c r="C10" s="185">
        <v>0.5</v>
      </c>
      <c r="D10" s="184">
        <v>0.5</v>
      </c>
      <c r="E10" s="185">
        <v>0.5</v>
      </c>
      <c r="F10" s="185">
        <v>0.5</v>
      </c>
      <c r="G10" s="186">
        <v>0.5</v>
      </c>
    </row>
    <row r="11" spans="1:7" ht="14.25" x14ac:dyDescent="0.2">
      <c r="A11" s="193" t="s">
        <v>391</v>
      </c>
      <c r="B11" s="184">
        <v>0</v>
      </c>
      <c r="C11" s="185">
        <v>0</v>
      </c>
      <c r="D11" s="184">
        <v>0.4</v>
      </c>
      <c r="E11" s="185">
        <v>0.4</v>
      </c>
      <c r="F11" s="185">
        <v>0</v>
      </c>
      <c r="G11" s="186"/>
    </row>
    <row r="12" spans="1:7" ht="15" x14ac:dyDescent="0.2">
      <c r="A12" s="193" t="s">
        <v>381</v>
      </c>
      <c r="B12" s="184">
        <v>2.87</v>
      </c>
      <c r="C12" s="185">
        <v>2.87</v>
      </c>
      <c r="D12" s="184">
        <v>2.87</v>
      </c>
      <c r="E12" s="185">
        <v>2.87</v>
      </c>
      <c r="F12" s="185">
        <v>0</v>
      </c>
      <c r="G12" s="192"/>
    </row>
    <row r="13" spans="1:7" ht="15" x14ac:dyDescent="0.2">
      <c r="A13" s="193" t="s">
        <v>382</v>
      </c>
      <c r="B13" s="184">
        <v>1.25</v>
      </c>
      <c r="C13" s="185">
        <v>1.25</v>
      </c>
      <c r="D13" s="184">
        <v>1.25</v>
      </c>
      <c r="E13" s="185">
        <v>1.25</v>
      </c>
      <c r="F13" s="185">
        <v>0</v>
      </c>
      <c r="G13" s="192"/>
    </row>
    <row r="14" spans="1:7" ht="29.25" thickBot="1" x14ac:dyDescent="0.25">
      <c r="A14" s="193" t="s">
        <v>383</v>
      </c>
      <c r="B14" s="194">
        <v>9.5</v>
      </c>
      <c r="C14" s="195">
        <v>9.5</v>
      </c>
      <c r="D14" s="194">
        <v>9.5</v>
      </c>
      <c r="E14" s="195">
        <v>9.5</v>
      </c>
      <c r="F14" s="195">
        <v>0</v>
      </c>
      <c r="G14" s="196"/>
    </row>
    <row r="15" spans="1:7" ht="15" thickBot="1" x14ac:dyDescent="0.25">
      <c r="A15" s="197" t="s">
        <v>384</v>
      </c>
      <c r="B15" s="194">
        <v>37.5</v>
      </c>
      <c r="C15" s="195">
        <v>37.5</v>
      </c>
      <c r="D15" s="194">
        <v>37.9</v>
      </c>
      <c r="E15" s="195">
        <v>37.9</v>
      </c>
      <c r="F15" s="195">
        <v>17.55</v>
      </c>
      <c r="G15" s="198">
        <v>5.95</v>
      </c>
    </row>
    <row r="18" spans="1:7" ht="15" x14ac:dyDescent="0.2">
      <c r="A18" s="177" t="s">
        <v>392</v>
      </c>
    </row>
    <row r="19" spans="1:7" ht="13.5" thickBot="1" x14ac:dyDescent="0.25"/>
    <row r="20" spans="1:7" ht="15.75" thickTop="1" x14ac:dyDescent="0.2">
      <c r="A20" s="179" t="s">
        <v>363</v>
      </c>
      <c r="B20" s="180" t="s">
        <v>364</v>
      </c>
      <c r="C20" s="181" t="s">
        <v>365</v>
      </c>
      <c r="D20" s="180" t="s">
        <v>364</v>
      </c>
      <c r="E20" s="181" t="s">
        <v>365</v>
      </c>
      <c r="F20" s="181" t="s">
        <v>366</v>
      </c>
      <c r="G20" s="182"/>
    </row>
    <row r="21" spans="1:7" ht="15" x14ac:dyDescent="0.2">
      <c r="A21" s="223" t="s">
        <v>367</v>
      </c>
      <c r="B21" s="184" t="s">
        <v>368</v>
      </c>
      <c r="C21" s="185" t="s">
        <v>368</v>
      </c>
      <c r="D21" s="184" t="s">
        <v>369</v>
      </c>
      <c r="E21" s="185" t="s">
        <v>369</v>
      </c>
      <c r="F21" s="185" t="s">
        <v>370</v>
      </c>
      <c r="G21" s="186" t="s">
        <v>371</v>
      </c>
    </row>
    <row r="22" spans="1:7" ht="15.75" thickBot="1" x14ac:dyDescent="0.25">
      <c r="A22" s="224" t="s">
        <v>372</v>
      </c>
      <c r="B22" s="188" t="s">
        <v>373</v>
      </c>
      <c r="C22" s="189" t="s">
        <v>140</v>
      </c>
      <c r="D22" s="188" t="s">
        <v>373</v>
      </c>
      <c r="E22" s="189" t="s">
        <v>140</v>
      </c>
      <c r="F22" s="189" t="s">
        <v>374</v>
      </c>
      <c r="G22" s="190"/>
    </row>
    <row r="23" spans="1:7" ht="15" x14ac:dyDescent="0.2">
      <c r="A23" s="191"/>
      <c r="B23" s="184" t="s">
        <v>375</v>
      </c>
      <c r="C23" s="185" t="s">
        <v>375</v>
      </c>
      <c r="D23" s="184" t="s">
        <v>375</v>
      </c>
      <c r="E23" s="185" t="s">
        <v>375</v>
      </c>
      <c r="F23" s="185" t="s">
        <v>375</v>
      </c>
      <c r="G23" s="192"/>
    </row>
    <row r="24" spans="1:7" ht="15" x14ac:dyDescent="0.2">
      <c r="A24" s="193" t="s">
        <v>386</v>
      </c>
      <c r="B24" s="184">
        <v>17</v>
      </c>
      <c r="C24" s="185">
        <v>17</v>
      </c>
      <c r="D24" s="184">
        <v>17</v>
      </c>
      <c r="E24" s="185">
        <v>17</v>
      </c>
      <c r="F24" s="185">
        <v>11.5</v>
      </c>
      <c r="G24" s="192"/>
    </row>
    <row r="25" spans="1:7" ht="14.25" x14ac:dyDescent="0.2">
      <c r="A25" s="193" t="s">
        <v>377</v>
      </c>
      <c r="B25" s="184">
        <v>5.45</v>
      </c>
      <c r="C25" s="185">
        <v>5.45</v>
      </c>
      <c r="D25" s="184">
        <v>5.45</v>
      </c>
      <c r="E25" s="185">
        <v>5.45</v>
      </c>
      <c r="F25" s="185">
        <v>5.45</v>
      </c>
      <c r="G25" s="186">
        <v>5.45</v>
      </c>
    </row>
    <row r="26" spans="1:7" ht="15" x14ac:dyDescent="0.2">
      <c r="A26" s="193" t="s">
        <v>378</v>
      </c>
      <c r="B26" s="184">
        <v>0.93</v>
      </c>
      <c r="C26" s="185">
        <v>0.93</v>
      </c>
      <c r="D26" s="184">
        <v>0.93</v>
      </c>
      <c r="E26" s="185">
        <v>0.93</v>
      </c>
      <c r="F26" s="185">
        <v>0.63</v>
      </c>
      <c r="G26" s="192"/>
    </row>
    <row r="27" spans="1:7" ht="14.25" x14ac:dyDescent="0.2">
      <c r="A27" s="193" t="s">
        <v>379</v>
      </c>
      <c r="B27" s="184">
        <v>0.5</v>
      </c>
      <c r="C27" s="185">
        <v>0.5</v>
      </c>
      <c r="D27" s="184">
        <v>0.5</v>
      </c>
      <c r="E27" s="185">
        <v>0.5</v>
      </c>
      <c r="F27" s="185">
        <v>0.5</v>
      </c>
      <c r="G27" s="186">
        <v>0.5</v>
      </c>
    </row>
    <row r="28" spans="1:7" ht="14.25" x14ac:dyDescent="0.2">
      <c r="A28" s="193" t="s">
        <v>391</v>
      </c>
      <c r="B28" s="184">
        <v>0</v>
      </c>
      <c r="C28" s="185">
        <v>0</v>
      </c>
      <c r="D28" s="184">
        <v>0.4</v>
      </c>
      <c r="E28" s="185">
        <v>0.4</v>
      </c>
      <c r="F28" s="185">
        <v>0</v>
      </c>
      <c r="G28" s="186"/>
    </row>
    <row r="29" spans="1:7" ht="15" x14ac:dyDescent="0.2">
      <c r="A29" s="193" t="s">
        <v>381</v>
      </c>
      <c r="B29" s="184">
        <v>2.87</v>
      </c>
      <c r="C29" s="185">
        <v>2.87</v>
      </c>
      <c r="D29" s="184">
        <v>2.87</v>
      </c>
      <c r="E29" s="185">
        <v>2.87</v>
      </c>
      <c r="F29" s="185">
        <v>0</v>
      </c>
      <c r="G29" s="192"/>
    </row>
    <row r="30" spans="1:7" ht="15" x14ac:dyDescent="0.2">
      <c r="A30" s="193" t="s">
        <v>382</v>
      </c>
      <c r="B30" s="184">
        <v>1.25</v>
      </c>
      <c r="C30" s="185">
        <v>1.25</v>
      </c>
      <c r="D30" s="184">
        <v>1.25</v>
      </c>
      <c r="E30" s="185">
        <v>1.25</v>
      </c>
      <c r="F30" s="185">
        <v>0</v>
      </c>
      <c r="G30" s="192"/>
    </row>
    <row r="31" spans="1:7" ht="29.25" thickBot="1" x14ac:dyDescent="0.25">
      <c r="A31" s="193" t="s">
        <v>383</v>
      </c>
      <c r="B31" s="194">
        <v>9.5</v>
      </c>
      <c r="C31" s="195">
        <v>9.5</v>
      </c>
      <c r="D31" s="194">
        <v>9.5</v>
      </c>
      <c r="E31" s="195">
        <v>9.5</v>
      </c>
      <c r="F31" s="195">
        <v>0</v>
      </c>
      <c r="G31" s="196"/>
    </row>
    <row r="32" spans="1:7" ht="15" thickBot="1" x14ac:dyDescent="0.25">
      <c r="A32" s="197" t="s">
        <v>384</v>
      </c>
      <c r="B32" s="194">
        <v>37.5</v>
      </c>
      <c r="C32" s="195">
        <v>37.5</v>
      </c>
      <c r="D32" s="194">
        <v>37.9</v>
      </c>
      <c r="E32" s="195">
        <v>37.9</v>
      </c>
      <c r="F32" s="195">
        <v>18.079999999999998</v>
      </c>
      <c r="G32" s="198">
        <v>5.95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B7176-717B-4288-B056-F1CB93B41C98}">
  <sheetPr codeName="Sheet7"/>
  <dimension ref="A1:G32"/>
  <sheetViews>
    <sheetView workbookViewId="0">
      <selection activeCell="I2" sqref="I2"/>
    </sheetView>
  </sheetViews>
  <sheetFormatPr defaultColWidth="51.42578125" defaultRowHeight="12.75" x14ac:dyDescent="0.2"/>
  <cols>
    <col min="1" max="1" width="38.7109375" bestFit="1" customWidth="1"/>
    <col min="2" max="2" width="16" bestFit="1" customWidth="1"/>
    <col min="3" max="3" width="14.5703125" bestFit="1" customWidth="1"/>
    <col min="4" max="4" width="16" bestFit="1" customWidth="1"/>
    <col min="5" max="5" width="14.5703125" bestFit="1" customWidth="1"/>
    <col min="6" max="6" width="27.28515625" bestFit="1" customWidth="1"/>
    <col min="7" max="7" width="9.5703125" bestFit="1" customWidth="1"/>
  </cols>
  <sheetData>
    <row r="1" spans="1:7" ht="15" x14ac:dyDescent="0.2">
      <c r="A1" s="176"/>
    </row>
    <row r="2" spans="1:7" ht="15" x14ac:dyDescent="0.2">
      <c r="A2" s="177" t="s">
        <v>362</v>
      </c>
      <c r="B2" s="178"/>
      <c r="C2" s="178"/>
      <c r="D2" s="178"/>
      <c r="E2" s="178"/>
      <c r="F2" s="178"/>
      <c r="G2" s="178"/>
    </row>
    <row r="3" spans="1:7" ht="13.5" thickBot="1" x14ac:dyDescent="0.25">
      <c r="A3" s="178"/>
      <c r="B3" s="178"/>
      <c r="C3" s="178"/>
      <c r="D3" s="178"/>
      <c r="E3" s="178"/>
      <c r="F3" s="178"/>
      <c r="G3" s="178"/>
    </row>
    <row r="4" spans="1:7" ht="15.75" thickTop="1" x14ac:dyDescent="0.2">
      <c r="A4" s="179" t="s">
        <v>363</v>
      </c>
      <c r="B4" s="180" t="s">
        <v>364</v>
      </c>
      <c r="C4" s="181" t="s">
        <v>365</v>
      </c>
      <c r="D4" s="180" t="s">
        <v>364</v>
      </c>
      <c r="E4" s="181" t="s">
        <v>365</v>
      </c>
      <c r="F4" s="181" t="s">
        <v>366</v>
      </c>
      <c r="G4" s="182"/>
    </row>
    <row r="5" spans="1:7" ht="15" x14ac:dyDescent="0.2">
      <c r="A5" s="183" t="s">
        <v>367</v>
      </c>
      <c r="B5" s="184" t="s">
        <v>368</v>
      </c>
      <c r="C5" s="185" t="s">
        <v>368</v>
      </c>
      <c r="D5" s="184" t="s">
        <v>369</v>
      </c>
      <c r="E5" s="185" t="s">
        <v>369</v>
      </c>
      <c r="F5" s="185" t="s">
        <v>370</v>
      </c>
      <c r="G5" s="186" t="s">
        <v>371</v>
      </c>
    </row>
    <row r="6" spans="1:7" ht="15.75" thickBot="1" x14ac:dyDescent="0.25">
      <c r="A6" s="187" t="s">
        <v>372</v>
      </c>
      <c r="B6" s="188" t="s">
        <v>373</v>
      </c>
      <c r="C6" s="189" t="s">
        <v>140</v>
      </c>
      <c r="D6" s="188" t="s">
        <v>373</v>
      </c>
      <c r="E6" s="189" t="s">
        <v>140</v>
      </c>
      <c r="F6" s="189" t="s">
        <v>374</v>
      </c>
      <c r="G6" s="190"/>
    </row>
    <row r="7" spans="1:7" ht="15" x14ac:dyDescent="0.2">
      <c r="A7" s="191"/>
      <c r="B7" s="184" t="s">
        <v>375</v>
      </c>
      <c r="C7" s="185" t="s">
        <v>375</v>
      </c>
      <c r="D7" s="184" t="s">
        <v>375</v>
      </c>
      <c r="E7" s="185" t="s">
        <v>375</v>
      </c>
      <c r="F7" s="185" t="s">
        <v>375</v>
      </c>
      <c r="G7" s="192"/>
    </row>
    <row r="8" spans="1:7" ht="15" x14ac:dyDescent="0.2">
      <c r="A8" s="193" t="s">
        <v>376</v>
      </c>
      <c r="B8" s="184">
        <v>17</v>
      </c>
      <c r="C8" s="185">
        <v>17</v>
      </c>
      <c r="D8" s="184">
        <v>17</v>
      </c>
      <c r="E8" s="185">
        <v>17</v>
      </c>
      <c r="F8" s="185">
        <v>10.5</v>
      </c>
      <c r="G8" s="192"/>
    </row>
    <row r="9" spans="1:7" ht="14.25" x14ac:dyDescent="0.2">
      <c r="A9" s="193" t="s">
        <v>377</v>
      </c>
      <c r="B9" s="184">
        <v>5.45</v>
      </c>
      <c r="C9" s="185">
        <v>5.45</v>
      </c>
      <c r="D9" s="184">
        <v>5.45</v>
      </c>
      <c r="E9" s="185">
        <v>5.45</v>
      </c>
      <c r="F9" s="185">
        <v>5.45</v>
      </c>
      <c r="G9" s="186">
        <v>5.45</v>
      </c>
    </row>
    <row r="10" spans="1:7" ht="15" x14ac:dyDescent="0.2">
      <c r="A10" s="193" t="s">
        <v>378</v>
      </c>
      <c r="B10" s="184">
        <v>0.93</v>
      </c>
      <c r="C10" s="185">
        <v>0.93</v>
      </c>
      <c r="D10" s="184">
        <v>0.93</v>
      </c>
      <c r="E10" s="185">
        <v>0.93</v>
      </c>
      <c r="F10" s="185">
        <v>0.56999999999999995</v>
      </c>
      <c r="G10" s="192"/>
    </row>
    <row r="11" spans="1:7" ht="14.25" x14ac:dyDescent="0.2">
      <c r="A11" s="193" t="s">
        <v>379</v>
      </c>
      <c r="B11" s="184">
        <v>0.5</v>
      </c>
      <c r="C11" s="185">
        <v>0.5</v>
      </c>
      <c r="D11" s="184">
        <v>0.5</v>
      </c>
      <c r="E11" s="185">
        <v>0.5</v>
      </c>
      <c r="F11" s="185">
        <v>0.4</v>
      </c>
      <c r="G11" s="186">
        <v>0.5</v>
      </c>
    </row>
    <row r="12" spans="1:7" ht="14.25" x14ac:dyDescent="0.2">
      <c r="A12" s="193" t="s">
        <v>380</v>
      </c>
      <c r="B12" s="184">
        <v>0</v>
      </c>
      <c r="C12" s="185">
        <v>0</v>
      </c>
      <c r="D12" s="184">
        <v>0.4</v>
      </c>
      <c r="E12" s="185">
        <v>0.4</v>
      </c>
      <c r="F12" s="185">
        <v>0</v>
      </c>
      <c r="G12" s="186"/>
    </row>
    <row r="13" spans="1:7" ht="15" x14ac:dyDescent="0.2">
      <c r="A13" s="193" t="s">
        <v>381</v>
      </c>
      <c r="B13" s="184">
        <v>2.87</v>
      </c>
      <c r="C13" s="185">
        <v>2.87</v>
      </c>
      <c r="D13" s="184">
        <v>2.87</v>
      </c>
      <c r="E13" s="185">
        <v>2.87</v>
      </c>
      <c r="F13" s="185">
        <v>0</v>
      </c>
      <c r="G13" s="192"/>
    </row>
    <row r="14" spans="1:7" ht="15" x14ac:dyDescent="0.2">
      <c r="A14" s="193" t="s">
        <v>382</v>
      </c>
      <c r="B14" s="184">
        <v>1.25</v>
      </c>
      <c r="C14" s="185">
        <v>1.25</v>
      </c>
      <c r="D14" s="184">
        <v>1.25</v>
      </c>
      <c r="E14" s="185">
        <v>1.25</v>
      </c>
      <c r="F14" s="185">
        <v>0</v>
      </c>
      <c r="G14" s="192"/>
    </row>
    <row r="15" spans="1:7" ht="15.75" thickBot="1" x14ac:dyDescent="0.25">
      <c r="A15" s="193" t="s">
        <v>383</v>
      </c>
      <c r="B15" s="194">
        <v>9.5</v>
      </c>
      <c r="C15" s="195">
        <v>9.5</v>
      </c>
      <c r="D15" s="194">
        <v>9.5</v>
      </c>
      <c r="E15" s="195">
        <v>9.5</v>
      </c>
      <c r="F15" s="195">
        <v>0</v>
      </c>
      <c r="G15" s="196"/>
    </row>
    <row r="16" spans="1:7" ht="15" thickBot="1" x14ac:dyDescent="0.25">
      <c r="A16" s="197" t="s">
        <v>384</v>
      </c>
      <c r="B16" s="194">
        <v>37.5</v>
      </c>
      <c r="C16" s="195">
        <v>37.5</v>
      </c>
      <c r="D16" s="194">
        <v>37.9</v>
      </c>
      <c r="E16" s="195">
        <v>37.9</v>
      </c>
      <c r="F16" s="195">
        <f>SUM(F8:F15)</f>
        <v>16.919999999999998</v>
      </c>
      <c r="G16" s="198">
        <v>5.95</v>
      </c>
    </row>
    <row r="17" spans="1:7" x14ac:dyDescent="0.2">
      <c r="A17" s="178"/>
      <c r="B17" s="178"/>
      <c r="C17" s="178"/>
      <c r="D17" s="178"/>
      <c r="E17" s="178"/>
      <c r="F17" s="178"/>
      <c r="G17" s="178"/>
    </row>
    <row r="18" spans="1:7" ht="15" x14ac:dyDescent="0.2">
      <c r="A18" s="177" t="s">
        <v>385</v>
      </c>
      <c r="B18" s="178"/>
      <c r="C18" s="178"/>
      <c r="D18" s="178"/>
      <c r="E18" s="178"/>
      <c r="F18" s="178"/>
      <c r="G18" s="178"/>
    </row>
    <row r="19" spans="1:7" ht="13.5" thickBot="1" x14ac:dyDescent="0.25">
      <c r="A19" s="178"/>
      <c r="B19" s="178"/>
      <c r="C19" s="178"/>
      <c r="D19" s="178"/>
      <c r="E19" s="178"/>
      <c r="F19" s="178"/>
      <c r="G19" s="178"/>
    </row>
    <row r="20" spans="1:7" ht="15.75" thickTop="1" x14ac:dyDescent="0.2">
      <c r="A20" s="179" t="s">
        <v>363</v>
      </c>
      <c r="B20" s="180" t="s">
        <v>364</v>
      </c>
      <c r="C20" s="181" t="s">
        <v>365</v>
      </c>
      <c r="D20" s="180" t="s">
        <v>364</v>
      </c>
      <c r="E20" s="181" t="s">
        <v>365</v>
      </c>
      <c r="F20" s="181" t="s">
        <v>366</v>
      </c>
      <c r="G20" s="182"/>
    </row>
    <row r="21" spans="1:7" ht="15" x14ac:dyDescent="0.2">
      <c r="A21" s="183" t="s">
        <v>367</v>
      </c>
      <c r="B21" s="184" t="s">
        <v>368</v>
      </c>
      <c r="C21" s="185" t="s">
        <v>368</v>
      </c>
      <c r="D21" s="184" t="s">
        <v>369</v>
      </c>
      <c r="E21" s="185" t="s">
        <v>369</v>
      </c>
      <c r="F21" s="185" t="s">
        <v>370</v>
      </c>
      <c r="G21" s="186" t="s">
        <v>371</v>
      </c>
    </row>
    <row r="22" spans="1:7" ht="15.75" thickBot="1" x14ac:dyDescent="0.25">
      <c r="A22" s="187" t="s">
        <v>372</v>
      </c>
      <c r="B22" s="188" t="s">
        <v>373</v>
      </c>
      <c r="C22" s="189" t="s">
        <v>140</v>
      </c>
      <c r="D22" s="188" t="s">
        <v>373</v>
      </c>
      <c r="E22" s="189" t="s">
        <v>140</v>
      </c>
      <c r="F22" s="189" t="s">
        <v>374</v>
      </c>
      <c r="G22" s="190"/>
    </row>
    <row r="23" spans="1:7" ht="15" x14ac:dyDescent="0.2">
      <c r="A23" s="191"/>
      <c r="B23" s="184" t="s">
        <v>375</v>
      </c>
      <c r="C23" s="185" t="s">
        <v>375</v>
      </c>
      <c r="D23" s="184" t="s">
        <v>375</v>
      </c>
      <c r="E23" s="185" t="s">
        <v>375</v>
      </c>
      <c r="F23" s="185" t="s">
        <v>375</v>
      </c>
      <c r="G23" s="192"/>
    </row>
    <row r="24" spans="1:7" ht="15" x14ac:dyDescent="0.2">
      <c r="A24" s="193" t="s">
        <v>386</v>
      </c>
      <c r="B24" s="184">
        <v>17</v>
      </c>
      <c r="C24" s="185">
        <v>17</v>
      </c>
      <c r="D24" s="184">
        <v>17</v>
      </c>
      <c r="E24" s="185">
        <v>17</v>
      </c>
      <c r="F24" s="185">
        <v>11</v>
      </c>
      <c r="G24" s="192"/>
    </row>
    <row r="25" spans="1:7" ht="14.25" x14ac:dyDescent="0.2">
      <c r="A25" s="193" t="s">
        <v>377</v>
      </c>
      <c r="B25" s="184">
        <v>5.45</v>
      </c>
      <c r="C25" s="185">
        <v>5.45</v>
      </c>
      <c r="D25" s="184">
        <v>5.45</v>
      </c>
      <c r="E25" s="185">
        <v>5.45</v>
      </c>
      <c r="F25" s="185">
        <v>5.45</v>
      </c>
      <c r="G25" s="186">
        <v>5.45</v>
      </c>
    </row>
    <row r="26" spans="1:7" ht="15" x14ac:dyDescent="0.2">
      <c r="A26" s="193" t="s">
        <v>378</v>
      </c>
      <c r="B26" s="184">
        <v>0.93</v>
      </c>
      <c r="C26" s="185">
        <v>0.93</v>
      </c>
      <c r="D26" s="184">
        <v>0.93</v>
      </c>
      <c r="E26" s="185">
        <v>0.93</v>
      </c>
      <c r="F26" s="185">
        <v>0.6</v>
      </c>
      <c r="G26" s="192"/>
    </row>
    <row r="27" spans="1:7" ht="14.25" x14ac:dyDescent="0.2">
      <c r="A27" s="193" t="s">
        <v>379</v>
      </c>
      <c r="B27" s="184">
        <v>0.5</v>
      </c>
      <c r="C27" s="185">
        <v>0.5</v>
      </c>
      <c r="D27" s="184">
        <v>0.5</v>
      </c>
      <c r="E27" s="185">
        <v>0.5</v>
      </c>
      <c r="F27" s="185">
        <v>0.4</v>
      </c>
      <c r="G27" s="186">
        <v>0.5</v>
      </c>
    </row>
    <row r="28" spans="1:7" ht="14.25" x14ac:dyDescent="0.2">
      <c r="A28" s="193" t="s">
        <v>380</v>
      </c>
      <c r="B28" s="184">
        <v>0</v>
      </c>
      <c r="C28" s="185">
        <v>0</v>
      </c>
      <c r="D28" s="184">
        <v>0.4</v>
      </c>
      <c r="E28" s="185">
        <v>0.4</v>
      </c>
      <c r="F28" s="185">
        <v>0</v>
      </c>
      <c r="G28" s="186"/>
    </row>
    <row r="29" spans="1:7" ht="15" x14ac:dyDescent="0.2">
      <c r="A29" s="193" t="s">
        <v>381</v>
      </c>
      <c r="B29" s="184">
        <v>2.87</v>
      </c>
      <c r="C29" s="185">
        <v>2.87</v>
      </c>
      <c r="D29" s="184">
        <v>2.87</v>
      </c>
      <c r="E29" s="185">
        <v>2.87</v>
      </c>
      <c r="F29" s="185">
        <v>0</v>
      </c>
      <c r="G29" s="192"/>
    </row>
    <row r="30" spans="1:7" ht="15" x14ac:dyDescent="0.2">
      <c r="A30" s="193" t="s">
        <v>382</v>
      </c>
      <c r="B30" s="184">
        <v>1.25</v>
      </c>
      <c r="C30" s="185">
        <v>1.25</v>
      </c>
      <c r="D30" s="184">
        <v>1.25</v>
      </c>
      <c r="E30" s="185">
        <v>1.25</v>
      </c>
      <c r="F30" s="185">
        <v>0</v>
      </c>
      <c r="G30" s="192"/>
    </row>
    <row r="31" spans="1:7" ht="15.75" thickBot="1" x14ac:dyDescent="0.25">
      <c r="A31" s="193" t="s">
        <v>383</v>
      </c>
      <c r="B31" s="194">
        <v>9.5</v>
      </c>
      <c r="C31" s="195">
        <v>9.5</v>
      </c>
      <c r="D31" s="194">
        <v>9.5</v>
      </c>
      <c r="E31" s="195">
        <v>9.5</v>
      </c>
      <c r="F31" s="195">
        <v>0</v>
      </c>
      <c r="G31" s="196"/>
    </row>
    <row r="32" spans="1:7" ht="15" thickBot="1" x14ac:dyDescent="0.25">
      <c r="A32" s="197" t="s">
        <v>384</v>
      </c>
      <c r="B32" s="194">
        <f>SUM(B24:B31)</f>
        <v>37.5</v>
      </c>
      <c r="C32" s="195">
        <f>SUM(C24:C31)</f>
        <v>37.5</v>
      </c>
      <c r="D32" s="194">
        <f>SUM(D24:D31)</f>
        <v>37.9</v>
      </c>
      <c r="E32" s="195">
        <f>SUM(E24:E31)</f>
        <v>37.9</v>
      </c>
      <c r="F32" s="195">
        <f>SUM(F24:F31)</f>
        <v>17.45</v>
      </c>
      <c r="G32" s="198">
        <v>5.95</v>
      </c>
    </row>
  </sheetData>
  <pageMargins left="0.7" right="0.7" top="0.75" bottom="0.75" header="0.3" footer="0.3"/>
  <pageSetup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3"/>
  <dimension ref="A1"/>
  <sheetViews>
    <sheetView workbookViewId="0"/>
  </sheetViews>
  <sheetFormatPr defaultRowHeight="12.75" x14ac:dyDescent="0.2"/>
  <sheetData>
    <row r="1" spans="1:1" x14ac:dyDescent="0.2">
      <c r="A1" t="s">
        <v>258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6" tint="0.39997558519241921"/>
    <pageSetUpPr fitToPage="1"/>
  </sheetPr>
  <dimension ref="A1:I27"/>
  <sheetViews>
    <sheetView zoomScaleNormal="100" workbookViewId="0">
      <selection activeCell="E7" sqref="E7"/>
    </sheetView>
  </sheetViews>
  <sheetFormatPr defaultRowHeight="17.45" customHeight="1" x14ac:dyDescent="0.2"/>
  <cols>
    <col min="1" max="1" width="1.7109375" style="3" customWidth="1"/>
    <col min="2" max="2" width="3.42578125" style="3" customWidth="1"/>
    <col min="3" max="3" width="37" style="3" customWidth="1"/>
    <col min="4" max="4" width="58.7109375" style="3" customWidth="1"/>
    <col min="5" max="6" width="22.7109375" style="3" customWidth="1"/>
    <col min="7" max="7" width="35.140625" style="3" bestFit="1" customWidth="1"/>
    <col min="8" max="8" width="3.42578125" style="3" customWidth="1"/>
    <col min="9" max="16384" width="9.140625" style="3"/>
  </cols>
  <sheetData>
    <row r="1" spans="1:9" ht="9" customHeight="1" thickBot="1" x14ac:dyDescent="0.25">
      <c r="B1" s="4"/>
      <c r="C1" s="4"/>
      <c r="D1" s="4"/>
      <c r="E1" s="4"/>
      <c r="F1" s="4"/>
      <c r="G1" s="4"/>
      <c r="H1" s="4"/>
    </row>
    <row r="2" spans="1:9" s="6" customFormat="1" ht="74.25" customHeight="1" thickBot="1" x14ac:dyDescent="0.25">
      <c r="A2" s="17"/>
      <c r="B2" s="257" t="s">
        <v>396</v>
      </c>
      <c r="C2" s="258"/>
      <c r="D2" s="258"/>
      <c r="E2" s="258"/>
      <c r="F2" s="258"/>
      <c r="G2" s="258"/>
      <c r="H2" s="27"/>
      <c r="I2" s="5"/>
    </row>
    <row r="3" spans="1:9" ht="15" customHeight="1" x14ac:dyDescent="0.2">
      <c r="A3" s="7"/>
      <c r="B3" s="8"/>
      <c r="C3" s="9"/>
      <c r="D3" s="9"/>
      <c r="E3" s="9"/>
      <c r="F3" s="9"/>
      <c r="G3" s="9"/>
      <c r="H3" s="10"/>
      <c r="I3" s="11"/>
    </row>
    <row r="4" spans="1:9" ht="20.100000000000001" customHeight="1" x14ac:dyDescent="0.2">
      <c r="A4" s="7"/>
      <c r="B4" s="8"/>
      <c r="C4" s="9"/>
      <c r="D4" s="9"/>
      <c r="E4" s="32"/>
      <c r="F4" s="32" t="s">
        <v>309</v>
      </c>
      <c r="G4" s="118"/>
      <c r="H4" s="10"/>
      <c r="I4" s="11"/>
    </row>
    <row r="5" spans="1:9" ht="15" customHeight="1" x14ac:dyDescent="0.2">
      <c r="A5" s="7"/>
      <c r="B5" s="8"/>
      <c r="C5" s="2"/>
      <c r="D5" s="12"/>
      <c r="E5" s="2"/>
      <c r="F5" s="2"/>
      <c r="G5" s="2"/>
      <c r="H5" s="10"/>
      <c r="I5" s="11"/>
    </row>
    <row r="6" spans="1:9" ht="20.100000000000001" customHeight="1" x14ac:dyDescent="0.2">
      <c r="A6" s="7"/>
      <c r="B6" s="8"/>
      <c r="C6" s="28" t="s">
        <v>262</v>
      </c>
      <c r="D6" s="29" t="s">
        <v>263</v>
      </c>
      <c r="E6" s="30" t="s">
        <v>265</v>
      </c>
      <c r="F6" s="30" t="s">
        <v>264</v>
      </c>
      <c r="G6" s="42" t="s">
        <v>330</v>
      </c>
      <c r="H6" s="10"/>
      <c r="I6" s="11"/>
    </row>
    <row r="7" spans="1:9" s="26" customFormat="1" ht="20.100000000000001" customHeight="1" x14ac:dyDescent="0.2">
      <c r="A7" s="22"/>
      <c r="B7" s="23"/>
      <c r="C7" s="119" t="s">
        <v>74</v>
      </c>
      <c r="D7" s="119" t="s">
        <v>249</v>
      </c>
      <c r="E7" s="115"/>
      <c r="F7" s="101">
        <f t="shared" ref="F7:F12" si="0">IFERROR(E7*G19,"Valid data needed.")</f>
        <v>0</v>
      </c>
      <c r="G7" s="102" t="str">
        <f>IF(ISBLANK($G$4),"Enter valid data in highlighted cells.",(IF($G$4&lt;'HR USE ONLY_RATES_CAS_HOURLY'!$I$2,IFERROR(VLOOKUP(D7,'HR USE ONLY_RATES_CAS_HOURLY'!$G:$H,2,FALSE)*E7*'HR USE ONLY_RATES_CAS_HOURLY'!$M$1,"Enter valid data in highlighted cells."),IFERROR(VLOOKUP(D7,'HR USE ONLY_RATES_CAS_HOURLY'!$J:$K,2,FALSE)*E7*'HR USE ONLY_RATES_CAS_HOURLY'!$M$1,"Enter valid data in highlighted cells."))))</f>
        <v>Enter valid data in highlighted cells.</v>
      </c>
      <c r="H7" s="24"/>
      <c r="I7" s="25"/>
    </row>
    <row r="8" spans="1:9" s="26" customFormat="1" ht="20.100000000000001" customHeight="1" x14ac:dyDescent="0.2">
      <c r="A8" s="22"/>
      <c r="B8" s="23"/>
      <c r="C8" s="120"/>
      <c r="D8" s="120" t="s">
        <v>250</v>
      </c>
      <c r="E8" s="116"/>
      <c r="F8" s="101">
        <f t="shared" si="0"/>
        <v>0</v>
      </c>
      <c r="G8" s="103" t="str">
        <f>IF(ISBLANK($G$4),"Enter valid data in highlighted cells.",(IF($G$4&lt;'HR USE ONLY_RATES_CAS_HOURLY'!$I$2,IFERROR(VLOOKUP(D8,'HR USE ONLY_RATES_CAS_HOURLY'!$G:$H,2,FALSE)*E8*'HR USE ONLY_RATES_CAS_HOURLY'!$M$1,"Enter valid data in highlighted cells."),IFERROR(VLOOKUP(D8,'HR USE ONLY_RATES_CAS_HOURLY'!$J:$K,2,FALSE)*E8*'HR USE ONLY_RATES_CAS_HOURLY'!$M$1,"Enter valid data in highlighted cells."))))</f>
        <v>Enter valid data in highlighted cells.</v>
      </c>
      <c r="H8" s="24"/>
      <c r="I8" s="25"/>
    </row>
    <row r="9" spans="1:9" s="26" customFormat="1" ht="20.100000000000001" customHeight="1" x14ac:dyDescent="0.2">
      <c r="A9" s="22"/>
      <c r="B9" s="23"/>
      <c r="C9" s="120" t="s">
        <v>75</v>
      </c>
      <c r="D9" s="120" t="s">
        <v>251</v>
      </c>
      <c r="E9" s="116"/>
      <c r="F9" s="101">
        <f t="shared" si="0"/>
        <v>0</v>
      </c>
      <c r="G9" s="103" t="str">
        <f>IF(ISBLANK($G$4),"Enter valid data in highlighted cells.",(IF($G$4&lt;'HR USE ONLY_RATES_CAS_HOURLY'!$I$2,IFERROR(VLOOKUP(D9,'HR USE ONLY_RATES_CAS_HOURLY'!$G:$H,2,FALSE)*E9*'HR USE ONLY_RATES_CAS_HOURLY'!$M$1,"Enter valid data in highlighted cells."),IFERROR(VLOOKUP(D9,'HR USE ONLY_RATES_CAS_HOURLY'!$J:$K,2,FALSE)*E9*'HR USE ONLY_RATES_CAS_HOURLY'!$M$1,"Enter valid data in highlighted cells."))))</f>
        <v>Enter valid data in highlighted cells.</v>
      </c>
      <c r="H9" s="24"/>
      <c r="I9" s="25"/>
    </row>
    <row r="10" spans="1:9" s="26" customFormat="1" ht="20.100000000000001" customHeight="1" x14ac:dyDescent="0.2">
      <c r="A10" s="22"/>
      <c r="B10" s="23"/>
      <c r="C10" s="120"/>
      <c r="D10" s="120" t="s">
        <v>252</v>
      </c>
      <c r="E10" s="116"/>
      <c r="F10" s="101">
        <f t="shared" si="0"/>
        <v>0</v>
      </c>
      <c r="G10" s="103" t="str">
        <f>IF(ISBLANK($G$4),"Enter valid data in highlighted cells.",(IF($G$4&lt;'HR USE ONLY_RATES_CAS_HOURLY'!$I$2,IFERROR(VLOOKUP(D10,'HR USE ONLY_RATES_CAS_HOURLY'!$G:$H,2,FALSE)*E10*'HR USE ONLY_RATES_CAS_HOURLY'!$M$1,"Enter valid data in highlighted cells."),IFERROR(VLOOKUP(D10,'HR USE ONLY_RATES_CAS_HOURLY'!$J:$K,2,FALSE)*E10*'HR USE ONLY_RATES_CAS_HOURLY'!$M$1,"Enter valid data in highlighted cells."))))</f>
        <v>Enter valid data in highlighted cells.</v>
      </c>
      <c r="H10" s="24"/>
      <c r="I10" s="25"/>
    </row>
    <row r="11" spans="1:9" s="26" customFormat="1" ht="20.100000000000001" customHeight="1" x14ac:dyDescent="0.2">
      <c r="A11" s="22"/>
      <c r="B11" s="23"/>
      <c r="C11" s="120"/>
      <c r="D11" s="120" t="s">
        <v>253</v>
      </c>
      <c r="E11" s="116"/>
      <c r="F11" s="101">
        <f t="shared" si="0"/>
        <v>0</v>
      </c>
      <c r="G11" s="103" t="str">
        <f>IF(ISBLANK($G$4),"Enter valid data in highlighted cells.",(IF($G$4&lt;'HR USE ONLY_RATES_CAS_HOURLY'!$I$2,IFERROR(VLOOKUP(D11,'HR USE ONLY_RATES_CAS_HOURLY'!$G:$H,2,FALSE)*E11*'HR USE ONLY_RATES_CAS_HOURLY'!$M$1,"Enter valid data in highlighted cells."),IFERROR(VLOOKUP(D11,'HR USE ONLY_RATES_CAS_HOURLY'!$J:$K,2,FALSE)*E11*'HR USE ONLY_RATES_CAS_HOURLY'!$M$1,"Enter valid data in highlighted cells."))))</f>
        <v>Enter valid data in highlighted cells.</v>
      </c>
      <c r="H11" s="24"/>
      <c r="I11" s="25"/>
    </row>
    <row r="12" spans="1:9" s="26" customFormat="1" ht="20.100000000000001" customHeight="1" x14ac:dyDescent="0.2">
      <c r="A12" s="22"/>
      <c r="B12" s="23"/>
      <c r="C12" s="120"/>
      <c r="D12" s="120" t="s">
        <v>254</v>
      </c>
      <c r="E12" s="117"/>
      <c r="F12" s="101">
        <f t="shared" si="0"/>
        <v>0</v>
      </c>
      <c r="G12" s="103" t="str">
        <f>IF(ISBLANK($G$4),"Enter valid data in highlighted cells.",(IF($G$4&lt;'HR USE ONLY_RATES_CAS_HOURLY'!$I$2,IFERROR(VLOOKUP(D12,'HR USE ONLY_RATES_CAS_HOURLY'!$G:$H,2,FALSE)*E12*'HR USE ONLY_RATES_CAS_HOURLY'!$M$1,"Enter valid data in highlighted cells."),IFERROR(VLOOKUP(D12,'HR USE ONLY_RATES_CAS_HOURLY'!$J:$K,2,FALSE)*E12*'HR USE ONLY_RATES_CAS_HOURLY'!$M$1,"Enter valid data in highlighted cells."))))</f>
        <v>Enter valid data in highlighted cells.</v>
      </c>
      <c r="H12" s="24"/>
      <c r="I12" s="25"/>
    </row>
    <row r="13" spans="1:9" ht="15" customHeight="1" x14ac:dyDescent="0.2">
      <c r="A13" s="7"/>
      <c r="B13" s="8"/>
      <c r="C13" s="120"/>
      <c r="D13" s="120"/>
      <c r="E13" s="101"/>
      <c r="F13" s="101"/>
      <c r="G13" s="121"/>
      <c r="H13" s="10"/>
      <c r="I13" s="11"/>
    </row>
    <row r="14" spans="1:9" ht="20.100000000000001" customHeight="1" x14ac:dyDescent="0.2">
      <c r="A14" s="7"/>
      <c r="B14" s="8"/>
      <c r="C14" s="31" t="s">
        <v>331</v>
      </c>
      <c r="D14" s="94" t="s">
        <v>236</v>
      </c>
      <c r="E14" s="107">
        <f>SUM(E7:E12)</f>
        <v>0</v>
      </c>
      <c r="F14" s="113">
        <f>SUM(F7:F12)</f>
        <v>0</v>
      </c>
      <c r="G14" s="122">
        <f>SUM(G7:G12)</f>
        <v>0</v>
      </c>
      <c r="H14" s="10"/>
      <c r="I14" s="11"/>
    </row>
    <row r="15" spans="1:9" ht="15" customHeight="1" thickBot="1" x14ac:dyDescent="0.3">
      <c r="A15" s="7"/>
      <c r="B15" s="13"/>
      <c r="C15" s="14"/>
      <c r="D15" s="14"/>
      <c r="E15" s="14"/>
      <c r="F15" s="14"/>
      <c r="G15" s="14"/>
      <c r="H15" s="15"/>
      <c r="I15" s="11"/>
    </row>
    <row r="16" spans="1:9" ht="24.95" customHeight="1" thickBot="1" x14ac:dyDescent="0.25">
      <c r="B16" s="44"/>
      <c r="C16" s="44"/>
      <c r="D16" s="44"/>
      <c r="E16" s="44"/>
      <c r="F16" s="44"/>
      <c r="G16" s="44"/>
      <c r="H16" s="44"/>
    </row>
    <row r="17" spans="1:9" ht="15" customHeight="1" x14ac:dyDescent="0.2">
      <c r="A17" s="7"/>
      <c r="B17" s="64"/>
      <c r="C17" s="65"/>
      <c r="D17" s="65"/>
      <c r="E17" s="66"/>
      <c r="F17" s="66"/>
      <c r="G17" s="66"/>
      <c r="H17" s="67"/>
      <c r="I17" s="11"/>
    </row>
    <row r="18" spans="1:9" s="39" customFormat="1" ht="20.100000000000001" customHeight="1" x14ac:dyDescent="0.25">
      <c r="A18" s="37"/>
      <c r="B18" s="68"/>
      <c r="C18" s="62" t="s">
        <v>263</v>
      </c>
      <c r="D18" s="259" t="s">
        <v>285</v>
      </c>
      <c r="E18" s="259"/>
      <c r="F18" s="259"/>
      <c r="G18" s="63" t="s">
        <v>264</v>
      </c>
      <c r="H18" s="69"/>
      <c r="I18" s="38"/>
    </row>
    <row r="19" spans="1:9" s="48" customFormat="1" ht="15.75" customHeight="1" x14ac:dyDescent="0.2">
      <c r="A19" s="53"/>
      <c r="B19" s="70"/>
      <c r="C19" s="61" t="s">
        <v>303</v>
      </c>
      <c r="D19" s="256" t="s">
        <v>279</v>
      </c>
      <c r="E19" s="256"/>
      <c r="F19" s="256"/>
      <c r="G19" s="60">
        <v>2</v>
      </c>
      <c r="H19" s="71"/>
      <c r="I19" s="54"/>
    </row>
    <row r="20" spans="1:9" s="46" customFormat="1" ht="15.75" customHeight="1" x14ac:dyDescent="0.2">
      <c r="A20" s="55"/>
      <c r="B20" s="72"/>
      <c r="C20" s="61" t="s">
        <v>304</v>
      </c>
      <c r="D20" s="256" t="s">
        <v>280</v>
      </c>
      <c r="E20" s="256"/>
      <c r="F20" s="256"/>
      <c r="G20" s="60">
        <v>2</v>
      </c>
      <c r="H20" s="73"/>
      <c r="I20" s="47"/>
    </row>
    <row r="21" spans="1:9" s="46" customFormat="1" ht="15.75" customHeight="1" x14ac:dyDescent="0.2">
      <c r="A21" s="55"/>
      <c r="B21" s="72"/>
      <c r="C21" s="61" t="s">
        <v>305</v>
      </c>
      <c r="D21" s="256" t="s">
        <v>281</v>
      </c>
      <c r="E21" s="256"/>
      <c r="F21" s="256"/>
      <c r="G21" s="60">
        <v>2</v>
      </c>
      <c r="H21" s="73"/>
      <c r="I21" s="47"/>
    </row>
    <row r="22" spans="1:9" s="46" customFormat="1" ht="15.75" customHeight="1" x14ac:dyDescent="0.2">
      <c r="A22" s="55"/>
      <c r="B22" s="72"/>
      <c r="C22" s="61" t="s">
        <v>306</v>
      </c>
      <c r="D22" s="256" t="s">
        <v>282</v>
      </c>
      <c r="E22" s="256"/>
      <c r="F22" s="256"/>
      <c r="G22" s="60">
        <v>2</v>
      </c>
      <c r="H22" s="73"/>
      <c r="I22" s="47"/>
    </row>
    <row r="23" spans="1:9" s="46" customFormat="1" ht="15.75" customHeight="1" x14ac:dyDescent="0.2">
      <c r="A23" s="55"/>
      <c r="B23" s="72"/>
      <c r="C23" s="61" t="s">
        <v>307</v>
      </c>
      <c r="D23" s="256" t="s">
        <v>283</v>
      </c>
      <c r="E23" s="256"/>
      <c r="F23" s="256"/>
      <c r="G23" s="60">
        <v>1</v>
      </c>
      <c r="H23" s="73"/>
      <c r="I23" s="47"/>
    </row>
    <row r="24" spans="1:9" s="46" customFormat="1" ht="15.75" customHeight="1" x14ac:dyDescent="0.2">
      <c r="A24" s="55"/>
      <c r="B24" s="72"/>
      <c r="C24" s="61" t="s">
        <v>308</v>
      </c>
      <c r="D24" s="256" t="s">
        <v>283</v>
      </c>
      <c r="E24" s="256"/>
      <c r="F24" s="256"/>
      <c r="G24" s="60">
        <v>1</v>
      </c>
      <c r="H24" s="73"/>
      <c r="I24" s="47"/>
    </row>
    <row r="25" spans="1:9" s="46" customFormat="1" ht="15.75" customHeight="1" thickBot="1" x14ac:dyDescent="0.25">
      <c r="A25" s="55"/>
      <c r="B25" s="72"/>
      <c r="C25" s="162" t="s">
        <v>405</v>
      </c>
      <c r="D25" s="168"/>
      <c r="E25" s="168"/>
      <c r="F25" s="168"/>
      <c r="G25" s="60"/>
      <c r="H25" s="73"/>
      <c r="I25" s="47"/>
    </row>
    <row r="26" spans="1:9" s="46" customFormat="1" ht="12" customHeight="1" thickBot="1" x14ac:dyDescent="0.25">
      <c r="A26" s="55"/>
      <c r="B26" s="74"/>
      <c r="C26" s="162" t="s">
        <v>404</v>
      </c>
      <c r="D26" s="75"/>
      <c r="E26" s="76"/>
      <c r="F26" s="76"/>
      <c r="G26" s="76"/>
      <c r="H26" s="77"/>
      <c r="I26" s="47"/>
    </row>
    <row r="27" spans="1:9" ht="17.45" customHeight="1" x14ac:dyDescent="0.2">
      <c r="B27" s="16"/>
      <c r="C27" s="16"/>
      <c r="D27" s="16"/>
      <c r="E27" s="16"/>
      <c r="F27" s="16"/>
      <c r="G27" s="16"/>
      <c r="H27" s="16"/>
    </row>
  </sheetData>
  <sheetProtection algorithmName="SHA-512" hashValue="J08sERwdrHEZGOZzeTXJC3v6mtk7jXTXMP4IRLChnaezAIt9vZKqMYk3t7clKUKwVn2YKn61H1+4jKXoTrLKww==" saltValue="2nQb5crZqiIGejewFWb7Gg==" spinCount="100000" sheet="1" selectLockedCells="1"/>
  <mergeCells count="8">
    <mergeCell ref="D24:F24"/>
    <mergeCell ref="B2:G2"/>
    <mergeCell ref="D18:F18"/>
    <mergeCell ref="D19:F19"/>
    <mergeCell ref="D20:F20"/>
    <mergeCell ref="D21:F21"/>
    <mergeCell ref="D22:F22"/>
    <mergeCell ref="D23:F23"/>
  </mergeCells>
  <conditionalFormatting sqref="E7:E12">
    <cfRule type="expression" dxfId="21" priority="3">
      <formula>ISBLANK(E7)</formula>
    </cfRule>
  </conditionalFormatting>
  <conditionalFormatting sqref="G4">
    <cfRule type="containsBlanks" dxfId="20" priority="1">
      <formula>LEN(TRIM(G4))=0</formula>
    </cfRule>
  </conditionalFormatting>
  <dataValidations count="2">
    <dataValidation type="whole" allowBlank="1" showInputMessage="1" showErrorMessage="1" sqref="F14" xr:uid="{00000000-0002-0000-0100-000001000000}">
      <formula1>0</formula1>
      <formula2>800</formula2>
    </dataValidation>
    <dataValidation type="whole" errorStyle="information" allowBlank="1" showInputMessage="1" showErrorMessage="1" error="Please enter Hours..." prompt="Please enter Hours..." sqref="E7:E12" xr:uid="{00000000-0002-0000-0100-000000000000}">
      <formula1>0</formula1>
      <formula2>800</formula2>
    </dataValidation>
  </dataValidations>
  <pageMargins left="0.7" right="0.7" top="0.75" bottom="0.75" header="0.3" footer="0.3"/>
  <pageSetup paperSize="9" scale="79" fitToHeight="0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id="{06E182AC-0A56-4C28-AADB-634BBCEB045B}">
            <xm:f>NOT(ISERROR(SEARCH(TODAY(),G4)))</xm:f>
            <xm:f>TODAY()</xm:f>
            <x14:dxf>
              <fill>
                <patternFill>
                  <bgColor rgb="FFFFFFCC"/>
                </patternFill>
              </fill>
            </x14:dxf>
          </x14:cfRule>
          <xm:sqref>G4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4" tint="0.39997558519241921"/>
  </sheetPr>
  <dimension ref="A1:I20"/>
  <sheetViews>
    <sheetView zoomScaleNormal="100" workbookViewId="0">
      <selection activeCell="G4" sqref="G4"/>
    </sheetView>
  </sheetViews>
  <sheetFormatPr defaultRowHeight="17.45" customHeight="1" x14ac:dyDescent="0.2"/>
  <cols>
    <col min="1" max="1" width="1.7109375" style="3" customWidth="1"/>
    <col min="2" max="2" width="3.42578125" style="3" customWidth="1"/>
    <col min="3" max="3" width="54.5703125" style="3" customWidth="1"/>
    <col min="4" max="4" width="13.5703125" style="3" customWidth="1"/>
    <col min="5" max="5" width="2.7109375" style="3" customWidth="1"/>
    <col min="6" max="6" width="22.7109375" style="3" customWidth="1"/>
    <col min="7" max="7" width="35.140625" style="3" bestFit="1" customWidth="1"/>
    <col min="8" max="8" width="3.42578125" style="3" customWidth="1"/>
    <col min="9" max="16384" width="9.140625" style="3"/>
  </cols>
  <sheetData>
    <row r="1" spans="1:9" ht="9" customHeight="1" thickBot="1" x14ac:dyDescent="0.25">
      <c r="B1" s="4"/>
      <c r="C1" s="4"/>
      <c r="D1" s="4"/>
      <c r="E1" s="4"/>
      <c r="F1" s="4"/>
      <c r="G1" s="4"/>
      <c r="H1" s="4"/>
    </row>
    <row r="2" spans="1:9" s="6" customFormat="1" ht="74.25" customHeight="1" thickBot="1" x14ac:dyDescent="0.25">
      <c r="A2" s="17"/>
      <c r="B2" s="260" t="s">
        <v>395</v>
      </c>
      <c r="C2" s="261"/>
      <c r="D2" s="261"/>
      <c r="E2" s="261"/>
      <c r="F2" s="261"/>
      <c r="G2" s="261"/>
      <c r="H2" s="96"/>
      <c r="I2" s="5"/>
    </row>
    <row r="3" spans="1:9" ht="15" customHeight="1" x14ac:dyDescent="0.25">
      <c r="A3" s="7"/>
      <c r="B3" s="8"/>
      <c r="C3" s="153"/>
      <c r="D3" s="9"/>
      <c r="E3" s="9"/>
      <c r="F3" s="9"/>
      <c r="G3" s="9"/>
      <c r="H3" s="10"/>
      <c r="I3" s="11"/>
    </row>
    <row r="4" spans="1:9" ht="20.100000000000001" customHeight="1" x14ac:dyDescent="0.2">
      <c r="A4" s="7"/>
      <c r="B4" s="8"/>
      <c r="C4" s="154"/>
      <c r="D4" s="2"/>
      <c r="E4" s="9"/>
      <c r="F4" s="32" t="s">
        <v>309</v>
      </c>
      <c r="G4" s="146"/>
      <c r="H4" s="10"/>
      <c r="I4" s="11"/>
    </row>
    <row r="5" spans="1:9" ht="15" customHeight="1" x14ac:dyDescent="0.2">
      <c r="A5" s="7"/>
      <c r="B5" s="8"/>
      <c r="C5" s="154"/>
      <c r="D5" s="12"/>
      <c r="E5" s="12"/>
      <c r="F5" s="2"/>
      <c r="G5" s="2"/>
      <c r="H5" s="10"/>
      <c r="I5" s="11"/>
    </row>
    <row r="6" spans="1:9" ht="20.100000000000001" customHeight="1" x14ac:dyDescent="0.2">
      <c r="A6" s="7"/>
      <c r="B6" s="8"/>
      <c r="C6" s="97" t="s">
        <v>266</v>
      </c>
      <c r="D6" s="98" t="s">
        <v>255</v>
      </c>
      <c r="E6" s="40"/>
      <c r="F6" s="99" t="s">
        <v>264</v>
      </c>
      <c r="G6" s="100" t="s">
        <v>330</v>
      </c>
      <c r="H6" s="10"/>
      <c r="I6" s="11"/>
    </row>
    <row r="7" spans="1:9" s="26" customFormat="1" ht="20.100000000000001" customHeight="1" x14ac:dyDescent="0.2">
      <c r="A7" s="22"/>
      <c r="B7" s="23"/>
      <c r="C7" s="108"/>
      <c r="D7" s="148"/>
      <c r="E7" s="123"/>
      <c r="F7" s="149"/>
      <c r="G7" s="126" t="str">
        <f>IF(ISBLANK($G$4),"Enter valid data in highlighted cells.",(IF($G$4&lt;'HR USE ONLY_RATES_CAS_PROF'!$G$2,IFERROR(VLOOKUP(C8,'HR USE ONLY_RATES_CAS_PROF'!$E:$F,2,FALSE)*F7*'HR USE ONLY_RATES_CAS_PROF'!$K$1,"Enter valid data in highlighted cells."),IFERROR(VLOOKUP(C8,'HR USE ONLY_RATES_CAS_PROF'!$H:$I,2,FALSE)*F7*'HR USE ONLY_RATES_CAS_PROF'!$K$1,"Enter valid data in highlighted cells."))))</f>
        <v>Enter valid data in highlighted cells.</v>
      </c>
      <c r="H7" s="24"/>
      <c r="I7" s="25"/>
    </row>
    <row r="8" spans="1:9" ht="15" customHeight="1" x14ac:dyDescent="0.2">
      <c r="A8" s="7"/>
      <c r="B8" s="8"/>
      <c r="C8" s="124" t="str">
        <f>CONCATENATE(C7," ",D7)</f>
        <v xml:space="preserve"> </v>
      </c>
      <c r="D8" s="125"/>
      <c r="E8" s="125"/>
      <c r="F8" s="101"/>
      <c r="G8" s="121"/>
      <c r="H8" s="10"/>
      <c r="I8" s="11"/>
    </row>
    <row r="9" spans="1:9" ht="20.100000000000001" customHeight="1" x14ac:dyDescent="0.2">
      <c r="A9" s="7"/>
      <c r="B9" s="8"/>
      <c r="C9" s="152" t="s">
        <v>331</v>
      </c>
      <c r="D9" s="147" t="s">
        <v>236</v>
      </c>
      <c r="E9" s="98"/>
      <c r="F9" s="107">
        <f>SUM(F7:F7)</f>
        <v>0</v>
      </c>
      <c r="G9" s="106">
        <f>SUM(G7:G7)</f>
        <v>0</v>
      </c>
      <c r="H9" s="10"/>
      <c r="I9" s="11"/>
    </row>
    <row r="10" spans="1:9" ht="15" customHeight="1" thickBot="1" x14ac:dyDescent="0.3">
      <c r="A10" s="7"/>
      <c r="B10" s="13"/>
      <c r="C10" s="14"/>
      <c r="D10" s="14"/>
      <c r="E10" s="14"/>
      <c r="F10" s="14"/>
      <c r="G10" s="14"/>
      <c r="H10" s="15"/>
      <c r="I10" s="11"/>
    </row>
    <row r="11" spans="1:9" ht="17.45" customHeight="1" x14ac:dyDescent="0.2">
      <c r="B11" s="16"/>
      <c r="C11" s="16"/>
      <c r="D11" s="16"/>
      <c r="E11" s="16"/>
      <c r="F11" s="16"/>
      <c r="G11" s="16"/>
      <c r="H11" s="16"/>
    </row>
    <row r="13" spans="1:9" ht="17.45" customHeight="1" thickBot="1" x14ac:dyDescent="0.25">
      <c r="C13" s="155" t="s">
        <v>332</v>
      </c>
    </row>
    <row r="14" spans="1:9" ht="17.45" customHeight="1" thickBot="1" x14ac:dyDescent="0.25">
      <c r="C14" s="158" t="s">
        <v>388</v>
      </c>
    </row>
    <row r="15" spans="1:9" ht="17.45" customHeight="1" thickBot="1" x14ac:dyDescent="0.25">
      <c r="C15" s="159" t="s">
        <v>333</v>
      </c>
    </row>
    <row r="16" spans="1:9" ht="17.45" customHeight="1" thickBot="1" x14ac:dyDescent="0.25">
      <c r="C16" s="159" t="s">
        <v>334</v>
      </c>
    </row>
    <row r="17" spans="2:4" ht="17.45" customHeight="1" x14ac:dyDescent="0.2">
      <c r="C17" s="163" t="s">
        <v>335</v>
      </c>
    </row>
    <row r="18" spans="2:4" ht="17.45" customHeight="1" x14ac:dyDescent="0.2">
      <c r="B18" s="7"/>
      <c r="C18" s="164" t="s">
        <v>405</v>
      </c>
      <c r="D18" s="11"/>
    </row>
    <row r="19" spans="2:4" ht="12.75" x14ac:dyDescent="0.2">
      <c r="B19" s="7"/>
      <c r="C19" s="164" t="s">
        <v>404</v>
      </c>
      <c r="D19" s="11"/>
    </row>
    <row r="20" spans="2:4" ht="17.45" customHeight="1" x14ac:dyDescent="0.2">
      <c r="C20" s="16"/>
    </row>
  </sheetData>
  <sheetProtection algorithmName="SHA-512" hashValue="9MXzdsa0486ZvCu4Kqfh/DKFO2igrRHoRdhmev//8eSDjdQJqnq8fYIURWrNpK7qh3jFwEs/4mSIUdoRtYo6Rw==" saltValue="tRzVxRoBREiRDd7Brs0B7A==" spinCount="100000" sheet="1" selectLockedCells="1"/>
  <mergeCells count="1">
    <mergeCell ref="B2:G2"/>
  </mergeCells>
  <conditionalFormatting sqref="C8">
    <cfRule type="containsText" dxfId="18" priority="8" operator="containsText" text="Please select… Please select...">
      <formula>NOT(ISERROR(SEARCH("Please select… Please select...",C8)))</formula>
    </cfRule>
    <cfRule type="containsText" dxfId="17" priority="9" operator="containsText" text="Please select...">
      <formula>NOT(ISERROR(SEARCH("Please select...",C8)))</formula>
    </cfRule>
  </conditionalFormatting>
  <conditionalFormatting sqref="C7:D7">
    <cfRule type="containsBlanks" dxfId="16" priority="10">
      <formula>LEN(TRIM(C7))=0</formula>
    </cfRule>
  </conditionalFormatting>
  <conditionalFormatting sqref="E6:E7">
    <cfRule type="containsText" dxfId="15" priority="4" operator="containsText" text="Please select… Please select...">
      <formula>NOT(ISERROR(SEARCH("Please select… Please select...",E6)))</formula>
    </cfRule>
    <cfRule type="containsText" dxfId="14" priority="5" operator="containsText" text="Please select...">
      <formula>NOT(ISERROR(SEARCH("Please select...",E6)))</formula>
    </cfRule>
  </conditionalFormatting>
  <conditionalFormatting sqref="F7">
    <cfRule type="expression" dxfId="13" priority="19">
      <formula>ISBLANK(F7)</formula>
    </cfRule>
  </conditionalFormatting>
  <conditionalFormatting sqref="G4">
    <cfRule type="containsBlanks" dxfId="12" priority="1">
      <formula>LEN(TRIM(G4))=0</formula>
    </cfRule>
  </conditionalFormatting>
  <dataValidations count="1">
    <dataValidation type="whole" errorStyle="information" allowBlank="1" showInputMessage="1" showErrorMessage="1" error="Please enter Hours..." prompt="Please enter Hours..." sqref="F7" xr:uid="{00000000-0002-0000-0200-000000000000}">
      <formula1>0</formula1>
      <formula2>800</formula2>
    </dataValidation>
  </dataValidations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id="{C4779824-EFAC-4B50-B289-68D797C07A02}">
            <xm:f>NOT(ISERROR(SEARCH(TODAY(),G4)))</xm:f>
            <xm:f>TODAY()</xm:f>
            <x14:dxf>
              <fill>
                <patternFill>
                  <bgColor rgb="FFFFFFCC"/>
                </patternFill>
              </fill>
            </x14:dxf>
          </x14:cfRule>
          <xm:sqref>G4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errorStyle="information" allowBlank="1" showInputMessage="1" showErrorMessage="1" error="Please select...    " prompt="Please select...    " xr:uid="{00000000-0002-0000-0200-000001000000}">
          <x14:formula1>
            <xm:f>OFFSET('HR USE ONLY_RATES_CAS_PROF'!$A$1,1,0,COUNTA('HR USE ONLY_RATES_CAS_PROF'!$A:$A)-1,1)</xm:f>
          </x14:formula1>
          <xm:sqref>C7</xm:sqref>
        </x14:dataValidation>
        <x14:dataValidation type="list" errorStyle="information" allowBlank="1" showInputMessage="1" showErrorMessage="1" error="Please select..." prompt="Please select..." xr:uid="{00000000-0002-0000-0200-000002000000}">
          <x14:formula1>
            <xm:f>OFFSET('HR USE ONLY_RATES_CAS_PROF'!$B$1,MATCH(C7,'HR USE ONLY_RATES_CAS_PROF'!$B:$B,0)-1,1,COUNTIF('HR USE ONLY_RATES_CAS_PROF'!$B:$B,C7),1)</xm:f>
          </x14:formula1>
          <xm:sqref>D7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theme="5" tint="0.39997558519241921"/>
    <pageSetUpPr fitToPage="1"/>
  </sheetPr>
  <dimension ref="A1:V29"/>
  <sheetViews>
    <sheetView showGridLines="0" zoomScaleNormal="100" workbookViewId="0">
      <selection activeCell="I9" sqref="I9"/>
    </sheetView>
  </sheetViews>
  <sheetFormatPr defaultRowHeight="17.45" customHeight="1" x14ac:dyDescent="0.2"/>
  <cols>
    <col min="1" max="1" width="3.42578125" style="3" customWidth="1"/>
    <col min="2" max="2" width="1.7109375" style="3" customWidth="1"/>
    <col min="3" max="3" width="3.42578125" style="3" customWidth="1"/>
    <col min="4" max="4" width="13.28515625" style="3" customWidth="1"/>
    <col min="5" max="5" width="52.28515625" style="3" customWidth="1"/>
    <col min="6" max="6" width="7.85546875" style="3" bestFit="1" customWidth="1"/>
    <col min="7" max="7" width="2.7109375" style="3" customWidth="1"/>
    <col min="8" max="9" width="25.7109375" style="3" customWidth="1"/>
    <col min="10" max="10" width="2.7109375" style="3" customWidth="1"/>
    <col min="11" max="11" width="35.140625" style="3" bestFit="1" customWidth="1"/>
    <col min="12" max="12" width="3.42578125" style="3" customWidth="1"/>
    <col min="13" max="13" width="1.140625" style="3" customWidth="1"/>
    <col min="14" max="16384" width="9.140625" style="3"/>
  </cols>
  <sheetData>
    <row r="1" spans="1:16" ht="9" customHeight="1" thickBot="1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6" s="6" customFormat="1" ht="74.25" customHeight="1" thickBot="1" x14ac:dyDescent="0.25">
      <c r="A2" s="17"/>
      <c r="B2" s="200"/>
      <c r="C2" s="262" t="s">
        <v>394</v>
      </c>
      <c r="D2" s="263"/>
      <c r="E2" s="263"/>
      <c r="F2" s="263"/>
      <c r="G2" s="263"/>
      <c r="H2" s="263"/>
      <c r="I2" s="263"/>
      <c r="J2" s="263"/>
      <c r="K2" s="263"/>
      <c r="L2" s="127"/>
      <c r="M2" s="5"/>
    </row>
    <row r="3" spans="1:16" ht="15" customHeight="1" x14ac:dyDescent="0.2">
      <c r="A3" s="7"/>
      <c r="B3"/>
      <c r="C3" s="8"/>
      <c r="D3" s="2"/>
      <c r="E3" s="2"/>
      <c r="F3" s="2"/>
      <c r="G3" s="2"/>
      <c r="H3" s="9"/>
      <c r="I3" s="9"/>
      <c r="J3" s="9"/>
      <c r="K3" s="9"/>
      <c r="L3" s="10"/>
      <c r="M3" s="11"/>
    </row>
    <row r="4" spans="1:16" ht="20.100000000000001" customHeight="1" x14ac:dyDescent="0.2">
      <c r="A4" s="7"/>
      <c r="B4"/>
      <c r="C4" s="8"/>
      <c r="D4" s="2"/>
      <c r="E4" s="2"/>
      <c r="F4" s="2"/>
      <c r="G4" s="2"/>
      <c r="H4" s="9"/>
      <c r="I4" s="9"/>
      <c r="J4" s="32" t="s">
        <v>309</v>
      </c>
      <c r="K4" s="118"/>
      <c r="L4" s="10"/>
      <c r="M4" s="11"/>
      <c r="O4" s="128"/>
      <c r="P4" s="129"/>
    </row>
    <row r="5" spans="1:16" ht="15" customHeight="1" x14ac:dyDescent="0.2">
      <c r="A5" s="7"/>
      <c r="B5"/>
      <c r="C5" s="8"/>
      <c r="D5" s="9"/>
      <c r="E5" s="9"/>
      <c r="F5" s="9"/>
      <c r="G5" s="9"/>
      <c r="H5" s="9"/>
      <c r="I5" s="9"/>
      <c r="J5" s="9"/>
      <c r="K5" s="9"/>
      <c r="L5" s="10"/>
      <c r="M5" s="11"/>
      <c r="O5" s="128"/>
      <c r="P5" s="130"/>
    </row>
    <row r="6" spans="1:16" ht="20.100000000000001" customHeight="1" x14ac:dyDescent="0.25">
      <c r="A6" s="7"/>
      <c r="B6"/>
      <c r="C6" s="8"/>
      <c r="D6" s="153"/>
      <c r="E6" s="153"/>
      <c r="F6" s="153"/>
      <c r="G6" s="153"/>
      <c r="H6" s="9"/>
      <c r="I6" s="9"/>
      <c r="J6" s="32" t="s">
        <v>310</v>
      </c>
      <c r="K6" s="118"/>
      <c r="L6" s="10"/>
      <c r="M6" s="11"/>
      <c r="O6" s="128"/>
      <c r="P6" s="130"/>
    </row>
    <row r="7" spans="1:16" ht="15" customHeight="1" x14ac:dyDescent="0.2">
      <c r="A7" s="7"/>
      <c r="B7"/>
      <c r="C7" s="8"/>
      <c r="D7" s="2"/>
      <c r="E7" s="2"/>
      <c r="F7" s="2"/>
      <c r="G7" s="2"/>
      <c r="H7" s="12"/>
      <c r="I7" s="2"/>
      <c r="J7" s="2"/>
      <c r="K7" s="2"/>
      <c r="L7" s="10"/>
      <c r="M7" s="11"/>
    </row>
    <row r="8" spans="1:16" s="39" customFormat="1" ht="20.100000000000001" customHeight="1" x14ac:dyDescent="0.25">
      <c r="A8" s="37"/>
      <c r="B8" s="201"/>
      <c r="C8" s="131"/>
      <c r="D8" s="132" t="s">
        <v>328</v>
      </c>
      <c r="E8" s="133" t="s">
        <v>260</v>
      </c>
      <c r="F8" s="134" t="s">
        <v>255</v>
      </c>
      <c r="G8" s="36"/>
      <c r="H8" s="135" t="s">
        <v>261</v>
      </c>
      <c r="I8" s="135" t="s">
        <v>256</v>
      </c>
      <c r="J8" s="136"/>
      <c r="K8" s="137" t="s">
        <v>329</v>
      </c>
      <c r="L8" s="138"/>
      <c r="M8" s="38"/>
    </row>
    <row r="9" spans="1:16" s="26" customFormat="1" ht="20.100000000000001" customHeight="1" x14ac:dyDescent="0.2">
      <c r="A9" s="22"/>
      <c r="B9" s="202"/>
      <c r="C9" s="23"/>
      <c r="D9" s="108"/>
      <c r="E9" s="144"/>
      <c r="F9" s="145"/>
      <c r="G9" s="124"/>
      <c r="H9" s="249" t="s">
        <v>320</v>
      </c>
      <c r="I9" s="150"/>
      <c r="J9" s="124"/>
      <c r="K9" s="174" t="str">
        <f>IF(ISBLANK(K6),"Enter valid data in highlighted cells.", (IFERROR(IF(H9="Yes",IF(AND(K4&lt;'HR USE ONLY_RATES_FIXED_ANNUAL'!P2,K6&lt;'HR USE ONLY_RATES_FIXED_ANNUAL'!P2),
IFERROR(VLOOKUP(F10,'HR USE ONLY_RATES_FIXED_ANNUAL'!N:O,2,FALSE)*((K6-K4+1)/365)*I9*'HR USE ONLY_RATES_FIXED_ANNUAL'!$V$1,"Enter valid data in highlighted cells."),
(IF(AND(K4&gt;='HR USE ONLY_RATES_FIXED_ANNUAL'!P2,K6&gt;='HR USE ONLY_RATES_FIXED_ANNUAL'!P2),
IFERROR(VLOOKUP(F10,'HR USE ONLY_RATES_FIXED_ANNUAL'!Q:R,2,FALSE)*((K6-K4+1)/365)*I9*'HR USE ONLY_RATES_FIXED_ANNUAL'!$V$1,"Enter valid data in highlighted cells."),(IF(AND(K4&lt;'HR USE ONLY_RATES_FIXED_ANNUAL'!P2,K6&gt;'HR USE ONLY_RATES_FIXED_ANNUAL'!P2),((IFERROR(VLOOKUP(F10,'HR USE ONLY_RATES_FIXED_ANNUAL'!N:O,2,FALSE)*(('HR USE ONLY_RATES_FIXED_ANNUAL'!P2-K4+1)/365)*I9*'HR USE ONLY_RATES_FIXED_ANNUAL'!$V$1,"Enter valid data in highlighted cells."))+(IFERROR(VLOOKUP(F10,'HR USE ONLY_RATES_FIXED_ANNUAL'!Q:R,2,FALSE)*((K6-'HR USE ONLY_RATES_FIXED_ANNUAL'!P2+1)/365)*I9*'HR USE ONLY_RATES_FIXED_ANNUAL'!$V$1,"Enter valid data in highlighted cells.")))))))),IF(AND(K4&lt;'HR USE ONLY_RATES_FIXED_ANNUAL'!P2,K6&lt;'HR USE ONLY_RATES_FIXED_ANNUAL'!P2),IFERROR(VLOOKUP(F10,'HR USE ONLY_RATES_FIXED_ANNUAL'!N:O,2,FALSE)*((K6-K4+1)/365)*I9*'HR USE ONLY_RATES_FIXED_ANNUAL'!$U$1,"Enter valid data in highlighted cells."),
(IF(AND(K4&gt;='HR USE ONLY_RATES_FIXED_ANNUAL'!P2,K6&gt;='HR USE ONLY_RATES_FIXED_ANNUAL'!P2),
IFERROR(VLOOKUP(F10,'HR USE ONLY_RATES_FIXED_ANNUAL'!Q:R,2,FALSE)*((K6-K4+1)/365)*I9*'HR USE ONLY_RATES_FIXED_ANNUAL'!$U$1,"Enter valid data in highlighted cells."),
(IF(AND(K4&lt;'HR USE ONLY_RATES_FIXED_ANNUAL'!P2,K6&gt;='HR USE ONLY_RATES_FIXED_ANNUAL'!P2),
((IFERROR(VLOOKUP(F10,'HR USE ONLY_RATES_FIXED_ANNUAL'!N:O,2,FALSE)*(('HR USE ONLY_RATES_FIXED_ANNUAL'!P2-K4+1)/365)*I9*'HR USE ONLY_RATES_FIXED_ANNUAL'!$U$1,"Enter valid data in highlighted cells."))+(IFERROR(VLOOKUP(F10,'HR USE ONLY_RATES_FIXED_ANNUAL'!Q:R,2,FALSE)*((K6-'HR USE ONLY_RATES_FIXED_ANNUAL'!P2+1)/365)*I9*'HR USE ONLY_RATES_FIXED_ANNUAL'!$U$1,"Enter valid data in highlighted cells."))))))))),"Enter valid data in highlighted cells.")))</f>
        <v>Enter valid data in highlighted cells.</v>
      </c>
      <c r="L9" s="24"/>
      <c r="M9" s="25"/>
    </row>
    <row r="10" spans="1:16" ht="15" customHeight="1" x14ac:dyDescent="0.2">
      <c r="A10" s="7"/>
      <c r="B10"/>
      <c r="C10" s="8"/>
      <c r="D10" s="120"/>
      <c r="E10" s="120"/>
      <c r="F10" s="124" t="str">
        <f>CONCATENATE(E9," ",F9)</f>
        <v xml:space="preserve"> </v>
      </c>
      <c r="G10" s="120"/>
      <c r="H10" s="120"/>
      <c r="I10" s="101"/>
      <c r="J10" s="120"/>
      <c r="K10" s="121"/>
      <c r="L10" s="10"/>
      <c r="M10" s="11"/>
    </row>
    <row r="11" spans="1:16" ht="20.100000000000001" customHeight="1" x14ac:dyDescent="0.2">
      <c r="A11" s="7"/>
      <c r="B11"/>
      <c r="C11" s="8"/>
      <c r="D11" s="139" t="s">
        <v>331</v>
      </c>
      <c r="E11" s="140"/>
      <c r="F11" s="140"/>
      <c r="G11" s="140"/>
      <c r="H11" s="135" t="s">
        <v>236</v>
      </c>
      <c r="I11" s="111"/>
      <c r="J11" s="141"/>
      <c r="K11" s="173">
        <f>SUM(K9:K9)</f>
        <v>0</v>
      </c>
      <c r="L11" s="10"/>
      <c r="M11" s="11"/>
    </row>
    <row r="12" spans="1:16" ht="15" customHeight="1" thickBot="1" x14ac:dyDescent="0.3">
      <c r="A12" s="7"/>
      <c r="B12"/>
      <c r="C12" s="13"/>
      <c r="D12" s="14"/>
      <c r="E12" s="14"/>
      <c r="F12" s="14"/>
      <c r="G12" s="14"/>
      <c r="H12" s="14"/>
      <c r="I12" s="14"/>
      <c r="J12" s="14"/>
      <c r="K12" s="14"/>
      <c r="L12" s="15"/>
      <c r="M12" s="11"/>
    </row>
    <row r="13" spans="1:16" ht="17.45" customHeight="1" x14ac:dyDescent="0.2"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</row>
    <row r="14" spans="1:16" ht="6" customHeight="1" x14ac:dyDescent="0.2"/>
    <row r="15" spans="1:16" ht="17.45" customHeight="1" thickBot="1" x14ac:dyDescent="0.25">
      <c r="D15" s="155" t="s">
        <v>332</v>
      </c>
      <c r="E15" s="142"/>
    </row>
    <row r="16" spans="1:16" ht="17.45" customHeight="1" thickBot="1" x14ac:dyDescent="0.25">
      <c r="D16" s="156" t="s">
        <v>388</v>
      </c>
      <c r="E16" s="142"/>
      <c r="G16" s="142"/>
      <c r="I16" s="143"/>
    </row>
    <row r="17" spans="4:22" ht="17.45" customHeight="1" thickBot="1" x14ac:dyDescent="0.25">
      <c r="D17" s="157" t="s">
        <v>389</v>
      </c>
    </row>
    <row r="18" spans="4:22" ht="17.45" customHeight="1" thickBot="1" x14ac:dyDescent="0.25">
      <c r="D18" s="157" t="s">
        <v>336</v>
      </c>
      <c r="E18" s="142"/>
      <c r="H18" s="142"/>
    </row>
    <row r="19" spans="4:22" ht="17.45" customHeight="1" thickBot="1" x14ac:dyDescent="0.25">
      <c r="D19" s="157" t="s">
        <v>337</v>
      </c>
      <c r="E19" s="142"/>
      <c r="H19" s="142"/>
    </row>
    <row r="20" spans="4:22" ht="17.45" customHeight="1" thickBot="1" x14ac:dyDescent="0.25">
      <c r="D20" s="156" t="s">
        <v>338</v>
      </c>
      <c r="E20" s="142"/>
      <c r="G20" s="142"/>
      <c r="I20" s="143"/>
    </row>
    <row r="21" spans="4:22" ht="17.45" customHeight="1" thickBot="1" x14ac:dyDescent="0.25">
      <c r="D21" s="156" t="s">
        <v>387</v>
      </c>
      <c r="E21" s="142"/>
      <c r="G21" s="142"/>
      <c r="I21" s="143"/>
    </row>
    <row r="22" spans="4:22" ht="13.5" thickBot="1" x14ac:dyDescent="0.25">
      <c r="D22" s="156"/>
      <c r="E22" s="142"/>
      <c r="G22" s="142"/>
      <c r="I22" s="143"/>
    </row>
    <row r="23" spans="4:22" ht="13.5" thickBot="1" x14ac:dyDescent="0.25">
      <c r="D23" s="221" t="s">
        <v>339</v>
      </c>
      <c r="E23" s="142"/>
      <c r="G23" s="142"/>
      <c r="I23" s="143"/>
    </row>
    <row r="24" spans="4:22" ht="12.75" x14ac:dyDescent="0.2">
      <c r="D24" s="222"/>
      <c r="E24" s="142"/>
      <c r="G24" s="142"/>
      <c r="I24" s="143"/>
    </row>
    <row r="25" spans="4:22" ht="12.75" x14ac:dyDescent="0.2">
      <c r="D25" s="46" t="s">
        <v>406</v>
      </c>
    </row>
    <row r="26" spans="4:22" ht="12.75" x14ac:dyDescent="0.2">
      <c r="D26" s="46" t="s">
        <v>404</v>
      </c>
    </row>
    <row r="28" spans="4:22" ht="17.45" customHeight="1" x14ac:dyDescent="0.2">
      <c r="V28" s="165" t="s">
        <v>320</v>
      </c>
    </row>
    <row r="29" spans="4:22" ht="17.45" customHeight="1" x14ac:dyDescent="0.2">
      <c r="V29" s="166" t="s">
        <v>321</v>
      </c>
    </row>
  </sheetData>
  <sheetProtection algorithmName="SHA-512" hashValue="JChN7olWtQQZNttMCT4Tg3dWUl/dkq+cjO1ljjDapzP3iYi9Z4N20k4iRI4WJq1oQe8ESMwCwsDkn4TUuKxigg==" saltValue="/rZwl6nMSMgSsoRD6oG9vw==" spinCount="100000" sheet="1" selectLockedCells="1"/>
  <mergeCells count="1">
    <mergeCell ref="C2:K2"/>
  </mergeCells>
  <conditionalFormatting sqref="D9:F9">
    <cfRule type="containsBlanks" dxfId="9" priority="7">
      <formula>LEN(TRIM(D9))=0</formula>
    </cfRule>
  </conditionalFormatting>
  <conditionalFormatting sqref="F10">
    <cfRule type="containsText" dxfId="8" priority="14" operator="containsText" text="Please select… Please select...">
      <formula>NOT(ISERROR(SEARCH("Please select… Please select...",F10)))</formula>
    </cfRule>
    <cfRule type="containsText" dxfId="7" priority="15" operator="containsText" text="Please select...">
      <formula>NOT(ISERROR(SEARCH("Please select...",F10)))</formula>
    </cfRule>
  </conditionalFormatting>
  <conditionalFormatting sqref="G8:G9">
    <cfRule type="containsText" dxfId="6" priority="17" operator="containsText" text="Please select… Please select...">
      <formula>NOT(ISERROR(SEARCH("Please select… Please select...",G8)))</formula>
    </cfRule>
    <cfRule type="containsText" dxfId="5" priority="18" operator="containsText" text="Please select...">
      <formula>NOT(ISERROR(SEARCH("Please select...",G8)))</formula>
    </cfRule>
  </conditionalFormatting>
  <conditionalFormatting sqref="I9">
    <cfRule type="expression" dxfId="4" priority="3">
      <formula>ISBLANK(I9)</formula>
    </cfRule>
  </conditionalFormatting>
  <conditionalFormatting sqref="J8:J9">
    <cfRule type="containsText" dxfId="3" priority="19" operator="containsText" text="Please select… Please select...">
      <formula>NOT(ISERROR(SEARCH("Please select… Please select...",J8)))</formula>
    </cfRule>
    <cfRule type="containsText" dxfId="2" priority="20" operator="containsText" text="Please select...">
      <formula>NOT(ISERROR(SEARCH("Please select...",J8)))</formula>
    </cfRule>
  </conditionalFormatting>
  <conditionalFormatting sqref="K4">
    <cfRule type="containsBlanks" dxfId="1" priority="4">
      <formula>LEN(TRIM(K4))=0</formula>
    </cfRule>
  </conditionalFormatting>
  <conditionalFormatting sqref="K6">
    <cfRule type="containsBlanks" dxfId="0" priority="8">
      <formula>LEN(TRIM(K6))=0</formula>
    </cfRule>
  </conditionalFormatting>
  <dataValidations count="2">
    <dataValidation type="decimal" errorStyle="information" allowBlank="1" showInputMessage="1" showErrorMessage="1" error="Please enter %..." prompt="Please enter %..." sqref="I9" xr:uid="{00000000-0002-0000-0300-000000000000}">
      <formula1>0</formula1>
      <formula2>100</formula2>
    </dataValidation>
    <dataValidation type="date" operator="greaterThanOrEqual" allowBlank="1" showInputMessage="1" showErrorMessage="1" sqref="K6" xr:uid="{00000000-0002-0000-0300-000001000000}">
      <formula1>K4</formula1>
    </dataValidation>
  </dataValidations>
  <pageMargins left="0.7" right="0.7" top="0.75" bottom="0.75" header="0.3" footer="0.3"/>
  <pageSetup paperSize="9" scale="82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3" operator="containsText" id="{15285CA5-F5FC-4855-97E3-7B0D80221488}">
            <xm:f>NOT(ISERROR(SEARCH(IF(#REF!="", "Please select…"),D9)))</xm:f>
            <xm:f>IF(#REF!="", "Please select…")</xm:f>
            <x14:dxf>
              <font>
                <b val="0"/>
                <i val="0"/>
                <strike val="0"/>
              </font>
              <fill>
                <patternFill>
                  <bgColor rgb="FFFFFFCC"/>
                </patternFill>
              </fill>
            </x14:dxf>
          </x14:cfRule>
          <xm:sqref>D9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errorStyle="information" allowBlank="1" showInputMessage="1" showErrorMessage="1" error="Please choose from the drop-down list." prompt="Please select...    " xr:uid="{00000000-0002-0000-0300-000003000000}">
          <x14:formula1>
            <xm:f>OFFSET('HR USE ONLY_RATES_FIXED_ANNUAL'!$A$1,1,0,COUNTA('HR USE ONLY_RATES_FIXED_ANNUAL'!$A:$A)-1,1)</xm:f>
          </x14:formula1>
          <xm:sqref>D9</xm:sqref>
        </x14:dataValidation>
        <x14:dataValidation type="list" errorStyle="information" allowBlank="1" showInputMessage="1" showErrorMessage="1" error="Please choose from the drop-down list." prompt="Please select..." xr:uid="{00000000-0002-0000-0300-000004000000}">
          <x14:formula1>
            <xm:f>OFFSET('HR USE ONLY_RATES_FIXED_ANNUAL'!$B$1,MATCH(D9,'HR USE ONLY_RATES_FIXED_ANNUAL'!$B:$B,0)-1,1,COUNTIF('HR USE ONLY_RATES_FIXED_ANNUAL'!$B:$B,D9),1)</xm:f>
          </x14:formula1>
          <xm:sqref>E9</xm:sqref>
        </x14:dataValidation>
        <x14:dataValidation type="list" errorStyle="information" allowBlank="1" showInputMessage="1" showErrorMessage="1" error="Please choose from the drop-down list." prompt="Please select..." xr:uid="{00000000-0002-0000-0300-000005000000}">
          <x14:formula1>
            <xm:f>OFFSET('HR USE ONLY_RATES_FIXED_ANNUAL'!$D$1,MATCH(E9,'HR USE ONLY_RATES_FIXED_ANNUAL'!$D:$D,0)-1,1,COUNTIF('HR USE ONLY_RATES_FIXED_ANNUAL'!$D:$D,E9),1)</xm:f>
          </x14:formula1>
          <xm:sqref>F9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/>
  <dimension ref="A1:N32"/>
  <sheetViews>
    <sheetView workbookViewId="0">
      <pane ySplit="1" topLeftCell="A2" activePane="bottomLeft" state="frozen"/>
      <selection activeCell="I2" sqref="I2"/>
      <selection pane="bottomLeft" activeCell="O28" sqref="O28"/>
    </sheetView>
  </sheetViews>
  <sheetFormatPr defaultRowHeight="12.75" x14ac:dyDescent="0.2"/>
  <cols>
    <col min="1" max="2" width="7.140625" style="9" bestFit="1" customWidth="1"/>
    <col min="3" max="3" width="13.5703125" style="9" customWidth="1"/>
    <col min="4" max="4" width="6.28515625" style="9" bestFit="1" customWidth="1"/>
    <col min="5" max="5" width="44" style="9" customWidth="1"/>
    <col min="6" max="6" width="10.5703125" style="203" customWidth="1"/>
    <col min="7" max="7" width="47.7109375" style="34" bestFit="1" customWidth="1"/>
    <col min="8" max="8" width="13.7109375" style="213" customWidth="1"/>
    <col min="9" max="9" width="10.5703125" style="206" bestFit="1" customWidth="1"/>
    <col min="10" max="10" width="47.7109375" style="206" bestFit="1" customWidth="1"/>
    <col min="11" max="11" width="13.7109375" style="211" customWidth="1"/>
    <col min="12" max="12" width="16.42578125" bestFit="1" customWidth="1"/>
  </cols>
  <sheetData>
    <row r="1" spans="1:14" x14ac:dyDescent="0.2">
      <c r="A1" s="93" t="s">
        <v>1</v>
      </c>
      <c r="B1" s="93" t="s">
        <v>1</v>
      </c>
      <c r="C1" s="93" t="s">
        <v>2</v>
      </c>
      <c r="D1" s="93" t="s">
        <v>76</v>
      </c>
      <c r="E1" s="93" t="s">
        <v>77</v>
      </c>
      <c r="F1" s="226" t="s">
        <v>0</v>
      </c>
      <c r="G1" s="227" t="s">
        <v>78</v>
      </c>
      <c r="H1" s="228" t="s">
        <v>393</v>
      </c>
      <c r="I1" s="207" t="s">
        <v>0</v>
      </c>
      <c r="J1" s="35" t="s">
        <v>78</v>
      </c>
      <c r="K1" s="209" t="s">
        <v>393</v>
      </c>
      <c r="L1" s="35" t="s">
        <v>259</v>
      </c>
      <c r="M1" s="1">
        <v>1.1955</v>
      </c>
      <c r="N1" t="s">
        <v>403</v>
      </c>
    </row>
    <row r="2" spans="1:14" x14ac:dyDescent="0.2">
      <c r="A2" s="9" t="s">
        <v>3</v>
      </c>
      <c r="B2" s="9" t="s">
        <v>3</v>
      </c>
      <c r="C2" s="9" t="s">
        <v>4</v>
      </c>
      <c r="D2" s="9" t="s">
        <v>5</v>
      </c>
      <c r="E2" s="9" t="s">
        <v>6</v>
      </c>
      <c r="F2" s="229">
        <v>45352</v>
      </c>
      <c r="G2" s="225" t="s">
        <v>54</v>
      </c>
      <c r="H2" s="230">
        <v>374.79624000000007</v>
      </c>
      <c r="I2" s="208">
        <v>45717</v>
      </c>
      <c r="J2" s="1" t="s">
        <v>54</v>
      </c>
      <c r="K2" s="211">
        <f>H2*1.04</f>
        <v>389.78808960000009</v>
      </c>
      <c r="M2" s="218">
        <f t="shared" ref="M2:M25" si="0">K2*$M$1</f>
        <v>465.99166111680012</v>
      </c>
    </row>
    <row r="3" spans="1:14" x14ac:dyDescent="0.2">
      <c r="A3" s="9" t="s">
        <v>140</v>
      </c>
      <c r="B3" s="9" t="s">
        <v>3</v>
      </c>
      <c r="C3" s="9" t="s">
        <v>4</v>
      </c>
      <c r="D3" s="9" t="s">
        <v>7</v>
      </c>
      <c r="E3" s="9" t="s">
        <v>8</v>
      </c>
      <c r="F3" s="229">
        <v>45352</v>
      </c>
      <c r="G3" s="225" t="s">
        <v>56</v>
      </c>
      <c r="H3" s="230">
        <v>299.81952000000001</v>
      </c>
      <c r="I3" s="208">
        <v>45717</v>
      </c>
      <c r="J3" s="1" t="s">
        <v>56</v>
      </c>
      <c r="K3" s="211">
        <f t="shared" ref="K3:K26" si="1">H3*1.04</f>
        <v>311.8123008</v>
      </c>
      <c r="M3" s="218">
        <f t="shared" si="0"/>
        <v>372.77160560639999</v>
      </c>
    </row>
    <row r="4" spans="1:14" x14ac:dyDescent="0.2">
      <c r="A4" s="9" t="s">
        <v>35</v>
      </c>
      <c r="B4" s="9" t="s">
        <v>3</v>
      </c>
      <c r="C4" s="9" t="s">
        <v>4</v>
      </c>
      <c r="D4" s="9" t="s">
        <v>9</v>
      </c>
      <c r="E4" s="9" t="s">
        <v>10</v>
      </c>
      <c r="F4" s="229">
        <v>45352</v>
      </c>
      <c r="G4" s="225" t="s">
        <v>57</v>
      </c>
      <c r="H4" s="230">
        <v>224.87556000000004</v>
      </c>
      <c r="I4" s="208">
        <v>45717</v>
      </c>
      <c r="J4" s="1" t="s">
        <v>57</v>
      </c>
      <c r="K4" s="211">
        <v>233.38</v>
      </c>
      <c r="M4" s="218">
        <f t="shared" si="0"/>
        <v>279.00578999999999</v>
      </c>
    </row>
    <row r="5" spans="1:14" x14ac:dyDescent="0.2">
      <c r="B5" s="9" t="s">
        <v>3</v>
      </c>
      <c r="C5" s="9" t="s">
        <v>4</v>
      </c>
      <c r="D5" s="9" t="s">
        <v>11</v>
      </c>
      <c r="E5" s="9" t="s">
        <v>12</v>
      </c>
      <c r="F5" s="229">
        <v>45352</v>
      </c>
      <c r="G5" s="225" t="s">
        <v>58</v>
      </c>
      <c r="H5" s="230">
        <v>149.94</v>
      </c>
      <c r="I5" s="208">
        <v>45717</v>
      </c>
      <c r="J5" s="1" t="s">
        <v>58</v>
      </c>
      <c r="K5" s="211">
        <f t="shared" si="1"/>
        <v>155.9376</v>
      </c>
      <c r="M5" s="218">
        <f t="shared" si="0"/>
        <v>186.4234008</v>
      </c>
    </row>
    <row r="6" spans="1:14" x14ac:dyDescent="0.2">
      <c r="B6" s="9" t="s">
        <v>3</v>
      </c>
      <c r="C6" s="9" t="s">
        <v>4</v>
      </c>
      <c r="D6" s="9" t="s">
        <v>13</v>
      </c>
      <c r="E6" s="9" t="s">
        <v>14</v>
      </c>
      <c r="F6" s="229">
        <v>45352</v>
      </c>
      <c r="G6" s="225" t="s">
        <v>63</v>
      </c>
      <c r="H6" s="230">
        <v>74.97</v>
      </c>
      <c r="I6" s="208">
        <v>45717</v>
      </c>
      <c r="J6" s="1" t="s">
        <v>63</v>
      </c>
      <c r="K6" s="211">
        <f t="shared" si="1"/>
        <v>77.968800000000002</v>
      </c>
      <c r="M6" s="218">
        <f t="shared" si="0"/>
        <v>93.211700399999998</v>
      </c>
    </row>
    <row r="7" spans="1:14" x14ac:dyDescent="0.2">
      <c r="B7" s="9" t="s">
        <v>3</v>
      </c>
      <c r="C7" s="9" t="s">
        <v>4</v>
      </c>
      <c r="D7" s="9" t="s">
        <v>15</v>
      </c>
      <c r="E7" s="9" t="s">
        <v>16</v>
      </c>
      <c r="F7" s="229">
        <v>45352</v>
      </c>
      <c r="G7" s="225" t="s">
        <v>64</v>
      </c>
      <c r="H7" s="230">
        <v>63.947520000000011</v>
      </c>
      <c r="I7" s="208">
        <v>45717</v>
      </c>
      <c r="J7" s="1" t="s">
        <v>64</v>
      </c>
      <c r="K7" s="211">
        <f t="shared" si="1"/>
        <v>66.50542080000001</v>
      </c>
      <c r="M7" s="218">
        <f t="shared" si="0"/>
        <v>79.507230566400011</v>
      </c>
    </row>
    <row r="8" spans="1:14" x14ac:dyDescent="0.2">
      <c r="B8" s="9" t="s">
        <v>3</v>
      </c>
      <c r="C8" s="9" t="s">
        <v>4</v>
      </c>
      <c r="D8" s="9" t="s">
        <v>17</v>
      </c>
      <c r="E8" s="9" t="s">
        <v>18</v>
      </c>
      <c r="F8" s="229">
        <v>45352</v>
      </c>
      <c r="G8" s="225" t="s">
        <v>65</v>
      </c>
      <c r="H8" s="230">
        <v>53.47</v>
      </c>
      <c r="I8" s="208">
        <v>45717</v>
      </c>
      <c r="J8" s="1" t="s">
        <v>65</v>
      </c>
      <c r="K8" s="211">
        <f t="shared" si="1"/>
        <v>55.608800000000002</v>
      </c>
      <c r="M8" s="218">
        <f t="shared" si="0"/>
        <v>66.480320399999997</v>
      </c>
    </row>
    <row r="9" spans="1:14" x14ac:dyDescent="0.2">
      <c r="B9" s="9" t="s">
        <v>3</v>
      </c>
      <c r="C9" s="9" t="s">
        <v>4</v>
      </c>
      <c r="D9" s="9" t="s">
        <v>19</v>
      </c>
      <c r="E9" s="9" t="s">
        <v>344</v>
      </c>
      <c r="F9" s="229">
        <v>45352</v>
      </c>
      <c r="G9" s="225" t="s">
        <v>340</v>
      </c>
      <c r="H9" s="230">
        <v>80.229240000000004</v>
      </c>
      <c r="I9" s="208">
        <v>45717</v>
      </c>
      <c r="J9" s="1" t="s">
        <v>340</v>
      </c>
      <c r="K9" s="211">
        <f t="shared" si="1"/>
        <v>83.438409600000014</v>
      </c>
      <c r="M9" s="218">
        <f t="shared" si="0"/>
        <v>99.750618676800016</v>
      </c>
    </row>
    <row r="10" spans="1:14" x14ac:dyDescent="0.2">
      <c r="B10" s="9" t="s">
        <v>3</v>
      </c>
      <c r="C10" s="9" t="s">
        <v>4</v>
      </c>
      <c r="D10" s="9" t="s">
        <v>20</v>
      </c>
      <c r="E10" s="9" t="s">
        <v>345</v>
      </c>
      <c r="F10" s="229">
        <v>45352</v>
      </c>
      <c r="G10" s="225" t="s">
        <v>341</v>
      </c>
      <c r="H10" s="230">
        <v>106.90680000000002</v>
      </c>
      <c r="I10" s="208">
        <v>45717</v>
      </c>
      <c r="J10" s="1" t="s">
        <v>341</v>
      </c>
      <c r="K10" s="211">
        <v>111.19</v>
      </c>
      <c r="M10" s="218">
        <f t="shared" si="0"/>
        <v>132.92764499999998</v>
      </c>
    </row>
    <row r="11" spans="1:14" x14ac:dyDescent="0.2">
      <c r="B11" s="9" t="s">
        <v>3</v>
      </c>
      <c r="C11" s="9" t="s">
        <v>4</v>
      </c>
      <c r="D11" s="9" t="s">
        <v>21</v>
      </c>
      <c r="E11" s="9" t="s">
        <v>346</v>
      </c>
      <c r="F11" s="229">
        <v>45352</v>
      </c>
      <c r="G11" s="225" t="s">
        <v>342</v>
      </c>
      <c r="H11" s="230">
        <v>95.921280000000024</v>
      </c>
      <c r="I11" s="208">
        <v>45717</v>
      </c>
      <c r="J11" s="1" t="s">
        <v>342</v>
      </c>
      <c r="K11" s="211">
        <f t="shared" si="1"/>
        <v>99.758131200000022</v>
      </c>
      <c r="M11" s="218">
        <f t="shared" si="0"/>
        <v>119.26084584960003</v>
      </c>
    </row>
    <row r="12" spans="1:14" x14ac:dyDescent="0.2">
      <c r="B12" s="9" t="s">
        <v>3</v>
      </c>
      <c r="C12" s="9" t="s">
        <v>4</v>
      </c>
      <c r="D12" s="9" t="s">
        <v>22</v>
      </c>
      <c r="E12" s="9" t="s">
        <v>347</v>
      </c>
      <c r="F12" s="229">
        <v>45352</v>
      </c>
      <c r="G12" s="225" t="s">
        <v>343</v>
      </c>
      <c r="H12" s="230">
        <v>127.91688000000001</v>
      </c>
      <c r="I12" s="208">
        <v>45717</v>
      </c>
      <c r="J12" s="1" t="s">
        <v>343</v>
      </c>
      <c r="K12" s="211">
        <v>133.04</v>
      </c>
      <c r="M12" s="218">
        <f t="shared" si="0"/>
        <v>159.04931999999999</v>
      </c>
    </row>
    <row r="13" spans="1:14" x14ac:dyDescent="0.2">
      <c r="B13" s="9" t="s">
        <v>3</v>
      </c>
      <c r="C13" s="9" t="s">
        <v>4</v>
      </c>
      <c r="D13" s="9" t="s">
        <v>23</v>
      </c>
      <c r="E13" s="9" t="s">
        <v>24</v>
      </c>
      <c r="F13" s="229">
        <v>45352</v>
      </c>
      <c r="G13" s="225" t="s">
        <v>66</v>
      </c>
      <c r="H13" s="230">
        <v>53.47</v>
      </c>
      <c r="I13" s="208">
        <v>45717</v>
      </c>
      <c r="J13" s="1" t="s">
        <v>66</v>
      </c>
      <c r="K13" s="211">
        <f t="shared" si="1"/>
        <v>55.608800000000002</v>
      </c>
      <c r="M13" s="218">
        <f t="shared" si="0"/>
        <v>66.480320399999997</v>
      </c>
    </row>
    <row r="14" spans="1:14" x14ac:dyDescent="0.2">
      <c r="B14" s="9" t="s">
        <v>3</v>
      </c>
      <c r="C14" s="9" t="s">
        <v>4</v>
      </c>
      <c r="D14" s="9" t="s">
        <v>25</v>
      </c>
      <c r="E14" s="9" t="s">
        <v>26</v>
      </c>
      <c r="F14" s="229">
        <v>45352</v>
      </c>
      <c r="G14" s="225" t="s">
        <v>67</v>
      </c>
      <c r="H14" s="230">
        <v>63.947520000000011</v>
      </c>
      <c r="I14" s="208">
        <v>45717</v>
      </c>
      <c r="J14" s="1" t="s">
        <v>67</v>
      </c>
      <c r="K14" s="211">
        <f t="shared" si="1"/>
        <v>66.50542080000001</v>
      </c>
      <c r="M14" s="218">
        <f t="shared" si="0"/>
        <v>79.507230566400011</v>
      </c>
    </row>
    <row r="15" spans="1:14" x14ac:dyDescent="0.2">
      <c r="B15" s="9" t="s">
        <v>3</v>
      </c>
      <c r="C15" s="9" t="s">
        <v>4</v>
      </c>
      <c r="D15" s="9" t="s">
        <v>356</v>
      </c>
      <c r="E15" s="9" t="s">
        <v>358</v>
      </c>
      <c r="F15" s="229">
        <v>45352</v>
      </c>
      <c r="G15" s="225" t="s">
        <v>355</v>
      </c>
      <c r="H15" s="230">
        <v>53.47</v>
      </c>
      <c r="I15" s="208">
        <v>45717</v>
      </c>
      <c r="J15" s="1" t="s">
        <v>355</v>
      </c>
      <c r="K15" s="211">
        <f t="shared" si="1"/>
        <v>55.608800000000002</v>
      </c>
      <c r="M15" s="218">
        <f t="shared" si="0"/>
        <v>66.480320399999997</v>
      </c>
    </row>
    <row r="16" spans="1:14" x14ac:dyDescent="0.2">
      <c r="B16" s="9" t="s">
        <v>3</v>
      </c>
      <c r="C16" s="9" t="s">
        <v>4</v>
      </c>
      <c r="D16" s="9" t="s">
        <v>357</v>
      </c>
      <c r="E16" s="9" t="s">
        <v>359</v>
      </c>
      <c r="F16" s="229">
        <v>45352</v>
      </c>
      <c r="G16" s="225" t="s">
        <v>354</v>
      </c>
      <c r="H16" s="230">
        <v>59.382960000000004</v>
      </c>
      <c r="I16" s="208">
        <v>45717</v>
      </c>
      <c r="J16" s="1" t="s">
        <v>354</v>
      </c>
      <c r="K16" s="211">
        <f t="shared" si="1"/>
        <v>61.758278400000009</v>
      </c>
      <c r="M16" s="218">
        <f t="shared" si="0"/>
        <v>73.832021827200009</v>
      </c>
    </row>
    <row r="17" spans="2:14" x14ac:dyDescent="0.2">
      <c r="B17" s="9" t="s">
        <v>3</v>
      </c>
      <c r="C17" s="9" t="s">
        <v>4</v>
      </c>
      <c r="D17" s="9" t="s">
        <v>27</v>
      </c>
      <c r="E17" s="9" t="s">
        <v>28</v>
      </c>
      <c r="F17" s="229">
        <v>45352</v>
      </c>
      <c r="G17" s="225" t="s">
        <v>59</v>
      </c>
      <c r="H17" s="230">
        <v>160.3888</v>
      </c>
      <c r="I17" s="208">
        <v>45717</v>
      </c>
      <c r="J17" s="1" t="s">
        <v>59</v>
      </c>
      <c r="K17" s="211">
        <v>166.81</v>
      </c>
      <c r="M17" s="218">
        <f t="shared" si="0"/>
        <v>199.42135500000001</v>
      </c>
    </row>
    <row r="18" spans="2:14" x14ac:dyDescent="0.2">
      <c r="B18" s="9" t="s">
        <v>3</v>
      </c>
      <c r="C18" s="9" t="s">
        <v>4</v>
      </c>
      <c r="D18" s="9" t="s">
        <v>29</v>
      </c>
      <c r="E18" s="9" t="s">
        <v>30</v>
      </c>
      <c r="F18" s="229">
        <v>45352</v>
      </c>
      <c r="G18" s="225" t="s">
        <v>60</v>
      </c>
      <c r="H18" s="230">
        <v>191.83840000000001</v>
      </c>
      <c r="I18" s="208">
        <v>45717</v>
      </c>
      <c r="J18" s="1" t="s">
        <v>60</v>
      </c>
      <c r="K18" s="211">
        <f t="shared" si="1"/>
        <v>199.51193600000002</v>
      </c>
      <c r="M18" s="218">
        <f t="shared" si="0"/>
        <v>238.51651948800003</v>
      </c>
    </row>
    <row r="19" spans="2:14" x14ac:dyDescent="0.2">
      <c r="B19" s="9" t="s">
        <v>3</v>
      </c>
      <c r="C19" s="9" t="s">
        <v>4</v>
      </c>
      <c r="D19" s="9" t="s">
        <v>31</v>
      </c>
      <c r="E19" s="9" t="s">
        <v>32</v>
      </c>
      <c r="F19" s="229">
        <v>45352</v>
      </c>
      <c r="G19" s="225" t="s">
        <v>61</v>
      </c>
      <c r="H19" s="230">
        <v>106.90680000000002</v>
      </c>
      <c r="I19" s="208">
        <v>45717</v>
      </c>
      <c r="J19" s="1" t="s">
        <v>61</v>
      </c>
      <c r="K19" s="211">
        <v>111.19</v>
      </c>
      <c r="M19" s="218">
        <f t="shared" si="0"/>
        <v>132.92764499999998</v>
      </c>
    </row>
    <row r="20" spans="2:14" x14ac:dyDescent="0.2">
      <c r="B20" s="9" t="s">
        <v>3</v>
      </c>
      <c r="C20" s="9" t="s">
        <v>4</v>
      </c>
      <c r="D20" s="9" t="s">
        <v>33</v>
      </c>
      <c r="E20" s="9" t="s">
        <v>34</v>
      </c>
      <c r="F20" s="229">
        <v>45352</v>
      </c>
      <c r="G20" s="225" t="s">
        <v>62</v>
      </c>
      <c r="H20" s="230">
        <v>127.92</v>
      </c>
      <c r="I20" s="208">
        <v>45717</v>
      </c>
      <c r="J20" s="1" t="s">
        <v>62</v>
      </c>
      <c r="K20" s="211">
        <f t="shared" si="1"/>
        <v>133.0368</v>
      </c>
      <c r="M20" s="218">
        <f t="shared" si="0"/>
        <v>159.0454944</v>
      </c>
    </row>
    <row r="21" spans="2:14" x14ac:dyDescent="0.2">
      <c r="B21" s="9" t="s">
        <v>35</v>
      </c>
      <c r="C21" s="9" t="s">
        <v>36</v>
      </c>
      <c r="D21" s="9" t="s">
        <v>37</v>
      </c>
      <c r="E21" s="9" t="s">
        <v>38</v>
      </c>
      <c r="F21" s="229">
        <v>45352</v>
      </c>
      <c r="G21" s="225" t="s">
        <v>68</v>
      </c>
      <c r="H21" s="230">
        <v>90.472200000000001</v>
      </c>
      <c r="I21" s="208">
        <v>45717</v>
      </c>
      <c r="J21" s="1" t="s">
        <v>68</v>
      </c>
      <c r="K21" s="211">
        <f t="shared" si="1"/>
        <v>94.091087999999999</v>
      </c>
      <c r="M21" s="218">
        <f t="shared" si="0"/>
        <v>112.485895704</v>
      </c>
    </row>
    <row r="22" spans="2:14" x14ac:dyDescent="0.2">
      <c r="B22" s="9" t="s">
        <v>35</v>
      </c>
      <c r="C22" s="9" t="s">
        <v>36</v>
      </c>
      <c r="D22" s="9" t="s">
        <v>39</v>
      </c>
      <c r="E22" s="9" t="s">
        <v>40</v>
      </c>
      <c r="F22" s="229">
        <v>45352</v>
      </c>
      <c r="G22" s="225" t="s">
        <v>69</v>
      </c>
      <c r="H22" s="230">
        <v>90.472200000000001</v>
      </c>
      <c r="I22" s="208">
        <v>45717</v>
      </c>
      <c r="J22" s="1" t="s">
        <v>69</v>
      </c>
      <c r="K22" s="211">
        <f t="shared" si="1"/>
        <v>94.091087999999999</v>
      </c>
      <c r="M22" s="218">
        <f t="shared" si="0"/>
        <v>112.485895704</v>
      </c>
    </row>
    <row r="23" spans="2:14" x14ac:dyDescent="0.2">
      <c r="B23" s="9" t="s">
        <v>35</v>
      </c>
      <c r="C23" s="9" t="s">
        <v>36</v>
      </c>
      <c r="D23" s="9" t="s">
        <v>41</v>
      </c>
      <c r="E23" s="9" t="s">
        <v>42</v>
      </c>
      <c r="F23" s="229">
        <v>45352</v>
      </c>
      <c r="G23" s="225" t="s">
        <v>70</v>
      </c>
      <c r="H23" s="230">
        <v>45.263400000000011</v>
      </c>
      <c r="I23" s="208">
        <v>45717</v>
      </c>
      <c r="J23" s="1" t="s">
        <v>70</v>
      </c>
      <c r="K23" s="211">
        <f t="shared" si="1"/>
        <v>47.07393600000001</v>
      </c>
      <c r="M23" s="218">
        <f t="shared" si="0"/>
        <v>56.276890488000014</v>
      </c>
    </row>
    <row r="24" spans="2:14" x14ac:dyDescent="0.2">
      <c r="B24" s="9" t="s">
        <v>35</v>
      </c>
      <c r="C24" s="9" t="s">
        <v>36</v>
      </c>
      <c r="D24" s="9" t="s">
        <v>43</v>
      </c>
      <c r="E24" s="9" t="s">
        <v>44</v>
      </c>
      <c r="F24" s="229">
        <v>45352</v>
      </c>
      <c r="G24" s="225" t="s">
        <v>71</v>
      </c>
      <c r="H24" s="230">
        <v>45.263400000000011</v>
      </c>
      <c r="I24" s="208">
        <v>45717</v>
      </c>
      <c r="J24" s="1" t="s">
        <v>71</v>
      </c>
      <c r="K24" s="211">
        <f t="shared" si="1"/>
        <v>47.07393600000001</v>
      </c>
      <c r="M24" s="218">
        <f t="shared" si="0"/>
        <v>56.276890488000014</v>
      </c>
    </row>
    <row r="25" spans="2:14" x14ac:dyDescent="0.2">
      <c r="B25" s="9" t="s">
        <v>35</v>
      </c>
      <c r="C25" s="9" t="s">
        <v>45</v>
      </c>
      <c r="D25" s="9" t="s">
        <v>46</v>
      </c>
      <c r="E25" s="9" t="s">
        <v>47</v>
      </c>
      <c r="F25" s="229">
        <v>45352</v>
      </c>
      <c r="G25" s="225" t="s">
        <v>72</v>
      </c>
      <c r="H25" s="230">
        <v>107.05968000000001</v>
      </c>
      <c r="I25" s="208">
        <v>45717</v>
      </c>
      <c r="J25" s="1" t="s">
        <v>72</v>
      </c>
      <c r="K25" s="211">
        <f t="shared" si="1"/>
        <v>111.34206720000002</v>
      </c>
      <c r="M25" s="218">
        <f t="shared" si="0"/>
        <v>133.10944133760003</v>
      </c>
    </row>
    <row r="26" spans="2:14" s="204" customFormat="1" x14ac:dyDescent="0.2">
      <c r="B26" s="204" t="s">
        <v>35</v>
      </c>
      <c r="C26" s="204" t="s">
        <v>45</v>
      </c>
      <c r="D26" s="204" t="s">
        <v>48</v>
      </c>
      <c r="E26" s="204" t="s">
        <v>49</v>
      </c>
      <c r="F26" s="205">
        <v>45474</v>
      </c>
      <c r="G26" s="204" t="s">
        <v>73</v>
      </c>
      <c r="H26" s="215">
        <v>73.17</v>
      </c>
      <c r="I26" s="205">
        <v>45717</v>
      </c>
      <c r="J26" s="204" t="s">
        <v>73</v>
      </c>
      <c r="K26" s="215">
        <f t="shared" si="1"/>
        <v>76.096800000000002</v>
      </c>
      <c r="M26" s="218">
        <f>K26*$M$1</f>
        <v>90.973724400000009</v>
      </c>
      <c r="N26" s="218"/>
    </row>
    <row r="27" spans="2:14" x14ac:dyDescent="0.2">
      <c r="F27" s="229"/>
      <c r="G27" s="225"/>
      <c r="H27" s="230"/>
    </row>
    <row r="28" spans="2:14" x14ac:dyDescent="0.2">
      <c r="F28" s="229"/>
      <c r="G28" s="225"/>
      <c r="H28" s="230"/>
    </row>
    <row r="29" spans="2:14" x14ac:dyDescent="0.2">
      <c r="F29" s="229"/>
      <c r="G29" s="225"/>
      <c r="H29" s="230"/>
    </row>
    <row r="30" spans="2:14" x14ac:dyDescent="0.2">
      <c r="F30" s="229"/>
      <c r="G30" s="225"/>
      <c r="H30" s="230"/>
    </row>
    <row r="31" spans="2:14" x14ac:dyDescent="0.2">
      <c r="F31" s="229"/>
      <c r="G31" s="225"/>
      <c r="H31" s="230"/>
    </row>
    <row r="32" spans="2:14" x14ac:dyDescent="0.2">
      <c r="F32" s="229"/>
      <c r="G32" s="225"/>
      <c r="H32" s="230"/>
      <c r="J32" s="231"/>
    </row>
  </sheetData>
  <sortState xmlns:xlrd2="http://schemas.microsoft.com/office/spreadsheetml/2017/richdata2" ref="A2:M317">
    <sortCondition ref="B2:B317"/>
  </sortState>
  <pageMargins left="0.31496062992125984" right="0.31496062992125984" top="0.35433070866141736" bottom="0.35433070866141736" header="0.31496062992125984" footer="0.31496062992125984"/>
  <pageSetup paperSize="8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"/>
  <dimension ref="A1:M44"/>
  <sheetViews>
    <sheetView workbookViewId="0">
      <pane ySplit="1" topLeftCell="A2" activePane="bottomLeft" state="frozen"/>
      <selection activeCell="I2" sqref="I2"/>
      <selection pane="bottomLeft" activeCell="Q33" sqref="Q33"/>
    </sheetView>
  </sheetViews>
  <sheetFormatPr defaultRowHeight="12.75" x14ac:dyDescent="0.2"/>
  <cols>
    <col min="1" max="1" width="7.5703125" style="9" bestFit="1" customWidth="1"/>
    <col min="2" max="2" width="10.42578125" style="9" bestFit="1" customWidth="1"/>
    <col min="3" max="3" width="6.7109375" style="9" bestFit="1" customWidth="1"/>
    <col min="4" max="4" width="10.5703125" bestFit="1" customWidth="1"/>
    <col min="5" max="5" width="13.85546875" bestFit="1" customWidth="1"/>
    <col min="6" max="6" width="13.7109375" style="210" bestFit="1" customWidth="1"/>
    <col min="7" max="7" width="10.5703125" style="169" bestFit="1" customWidth="1"/>
    <col min="8" max="8" width="13.85546875" style="169" bestFit="1" customWidth="1"/>
    <col min="9" max="9" width="14.85546875" style="210" bestFit="1" customWidth="1"/>
    <col min="10" max="10" width="15.7109375" bestFit="1" customWidth="1"/>
    <col min="11" max="11" width="8.5703125" bestFit="1" customWidth="1"/>
    <col min="12" max="12" width="7.5703125" bestFit="1" customWidth="1"/>
  </cols>
  <sheetData>
    <row r="1" spans="1:12" x14ac:dyDescent="0.2">
      <c r="A1" s="104" t="s">
        <v>312</v>
      </c>
      <c r="B1" s="93" t="s">
        <v>77</v>
      </c>
      <c r="C1" s="93" t="s">
        <v>76</v>
      </c>
      <c r="D1" s="33" t="s">
        <v>0</v>
      </c>
      <c r="E1" s="33" t="s">
        <v>78</v>
      </c>
      <c r="F1" s="212" t="s">
        <v>79</v>
      </c>
      <c r="G1" s="35" t="s">
        <v>0</v>
      </c>
      <c r="H1" s="35" t="s">
        <v>78</v>
      </c>
      <c r="I1" s="209" t="s">
        <v>79</v>
      </c>
      <c r="J1" s="1" t="s">
        <v>313</v>
      </c>
      <c r="K1" s="1">
        <v>1.1955</v>
      </c>
      <c r="L1" t="s">
        <v>402</v>
      </c>
    </row>
    <row r="2" spans="1:12" x14ac:dyDescent="0.2">
      <c r="A2" s="105" t="s">
        <v>154</v>
      </c>
      <c r="B2" t="s">
        <v>154</v>
      </c>
      <c r="C2" t="s">
        <v>314</v>
      </c>
      <c r="D2" s="161">
        <v>45352</v>
      </c>
      <c r="E2" t="s">
        <v>155</v>
      </c>
      <c r="F2" s="210">
        <v>37.515114000000004</v>
      </c>
      <c r="G2" s="161">
        <v>45717</v>
      </c>
      <c r="H2" t="s">
        <v>155</v>
      </c>
      <c r="I2" s="210">
        <f>F2*1.04</f>
        <v>39.015718560000003</v>
      </c>
      <c r="J2" s="218">
        <f>F2*$K$1</f>
        <v>44.849318787000009</v>
      </c>
      <c r="K2" s="218">
        <f>I2*$K$1</f>
        <v>46.643291538480007</v>
      </c>
      <c r="L2" s="216"/>
    </row>
    <row r="3" spans="1:12" x14ac:dyDescent="0.2">
      <c r="A3" s="105" t="s">
        <v>160</v>
      </c>
      <c r="B3" t="s">
        <v>154</v>
      </c>
      <c r="C3" t="s">
        <v>315</v>
      </c>
      <c r="D3" s="161">
        <v>45352</v>
      </c>
      <c r="E3" t="s">
        <v>156</v>
      </c>
      <c r="F3" s="210">
        <v>38.510062499999997</v>
      </c>
      <c r="G3" s="161">
        <v>45717</v>
      </c>
      <c r="H3" t="s">
        <v>156</v>
      </c>
      <c r="I3" s="210">
        <f t="shared" ref="I3:I44" si="0">F3*1.04</f>
        <v>40.050464999999996</v>
      </c>
      <c r="J3" s="218">
        <f t="shared" ref="J3:J44" si="1">F3*$K$1</f>
        <v>46.038779718749993</v>
      </c>
      <c r="K3" s="218">
        <f t="shared" ref="K3:K44" si="2">I3*$K$1</f>
        <v>47.880330907499996</v>
      </c>
    </row>
    <row r="4" spans="1:12" x14ac:dyDescent="0.2">
      <c r="A4" s="105" t="s">
        <v>165</v>
      </c>
      <c r="B4" t="s">
        <v>154</v>
      </c>
      <c r="C4" t="s">
        <v>311</v>
      </c>
      <c r="D4" s="161">
        <v>45352</v>
      </c>
      <c r="E4" t="s">
        <v>157</v>
      </c>
      <c r="F4" s="210">
        <v>39.503373000000003</v>
      </c>
      <c r="G4" s="161">
        <v>45717</v>
      </c>
      <c r="H4" t="s">
        <v>157</v>
      </c>
      <c r="I4" s="210">
        <f t="shared" si="0"/>
        <v>41.083507920000002</v>
      </c>
      <c r="J4" s="218">
        <f t="shared" si="1"/>
        <v>47.226282421500002</v>
      </c>
      <c r="K4" s="218">
        <f t="shared" si="2"/>
        <v>49.115333718360006</v>
      </c>
    </row>
    <row r="5" spans="1:12" x14ac:dyDescent="0.2">
      <c r="A5" s="105" t="s">
        <v>171</v>
      </c>
      <c r="B5" t="s">
        <v>154</v>
      </c>
      <c r="C5" t="s">
        <v>316</v>
      </c>
      <c r="D5" s="161">
        <v>45352</v>
      </c>
      <c r="E5" t="s">
        <v>158</v>
      </c>
      <c r="F5" s="210">
        <v>40.500369000000006</v>
      </c>
      <c r="G5" s="161">
        <v>45717</v>
      </c>
      <c r="H5" t="s">
        <v>158</v>
      </c>
      <c r="I5" s="210">
        <f t="shared" si="0"/>
        <v>42.12038376000001</v>
      </c>
      <c r="J5" s="218">
        <f t="shared" si="1"/>
        <v>48.41819113950001</v>
      </c>
      <c r="K5" s="218">
        <f t="shared" si="2"/>
        <v>50.35491878508001</v>
      </c>
    </row>
    <row r="6" spans="1:12" x14ac:dyDescent="0.2">
      <c r="A6" s="105" t="s">
        <v>177</v>
      </c>
      <c r="B6" t="s">
        <v>160</v>
      </c>
      <c r="C6" t="s">
        <v>314</v>
      </c>
      <c r="D6" s="161">
        <v>45352</v>
      </c>
      <c r="E6" t="s">
        <v>161</v>
      </c>
      <c r="F6" s="210">
        <v>40.500369000000006</v>
      </c>
      <c r="G6" s="161">
        <v>45717</v>
      </c>
      <c r="H6" t="s">
        <v>161</v>
      </c>
      <c r="I6" s="210">
        <f t="shared" si="0"/>
        <v>42.12038376000001</v>
      </c>
      <c r="J6" s="218">
        <f t="shared" si="1"/>
        <v>48.41819113950001</v>
      </c>
      <c r="K6" s="218">
        <f t="shared" si="2"/>
        <v>50.35491878508001</v>
      </c>
    </row>
    <row r="7" spans="1:12" x14ac:dyDescent="0.2">
      <c r="A7" s="105" t="s">
        <v>185</v>
      </c>
      <c r="B7" t="s">
        <v>160</v>
      </c>
      <c r="C7" t="s">
        <v>315</v>
      </c>
      <c r="D7" s="161">
        <v>45352</v>
      </c>
      <c r="E7" t="s">
        <v>162</v>
      </c>
      <c r="F7" s="210">
        <v>41.564796000000008</v>
      </c>
      <c r="G7" s="161">
        <v>45717</v>
      </c>
      <c r="H7" t="s">
        <v>162</v>
      </c>
      <c r="I7" s="210">
        <f t="shared" si="0"/>
        <v>43.227387840000013</v>
      </c>
      <c r="J7" s="218">
        <f t="shared" si="1"/>
        <v>49.690713618000011</v>
      </c>
      <c r="K7" s="218">
        <f t="shared" si="2"/>
        <v>51.678342162720014</v>
      </c>
    </row>
    <row r="8" spans="1:12" x14ac:dyDescent="0.2">
      <c r="A8" s="105" t="s">
        <v>191</v>
      </c>
      <c r="B8" t="s">
        <v>160</v>
      </c>
      <c r="C8" t="s">
        <v>311</v>
      </c>
      <c r="D8" s="161">
        <v>45352</v>
      </c>
      <c r="E8" t="s">
        <v>163</v>
      </c>
      <c r="F8" s="210">
        <v>42.631407000000003</v>
      </c>
      <c r="G8" s="161">
        <v>45717</v>
      </c>
      <c r="H8" t="s">
        <v>163</v>
      </c>
      <c r="I8" s="210">
        <f t="shared" si="0"/>
        <v>44.336663280000003</v>
      </c>
      <c r="J8" s="218">
        <f t="shared" si="1"/>
        <v>50.965847068500004</v>
      </c>
      <c r="K8" s="218">
        <f t="shared" si="2"/>
        <v>53.004480951240005</v>
      </c>
    </row>
    <row r="9" spans="1:12" x14ac:dyDescent="0.2">
      <c r="A9" s="105" t="s">
        <v>198</v>
      </c>
      <c r="B9" t="s">
        <v>165</v>
      </c>
      <c r="C9" t="s">
        <v>314</v>
      </c>
      <c r="D9" s="161">
        <v>45352</v>
      </c>
      <c r="E9" t="s">
        <v>166</v>
      </c>
      <c r="F9" s="210">
        <v>42.631407000000003</v>
      </c>
      <c r="G9" s="161">
        <v>45717</v>
      </c>
      <c r="H9" t="s">
        <v>166</v>
      </c>
      <c r="I9" s="210">
        <f t="shared" si="0"/>
        <v>44.336663280000003</v>
      </c>
      <c r="J9" s="218">
        <f t="shared" si="1"/>
        <v>50.965847068500004</v>
      </c>
      <c r="K9" s="218">
        <f t="shared" si="2"/>
        <v>53.004480951240005</v>
      </c>
    </row>
    <row r="10" spans="1:12" x14ac:dyDescent="0.2">
      <c r="A10" s="105" t="s">
        <v>207</v>
      </c>
      <c r="B10" t="s">
        <v>165</v>
      </c>
      <c r="C10" t="s">
        <v>315</v>
      </c>
      <c r="D10" s="161">
        <v>45352</v>
      </c>
      <c r="E10" t="s">
        <v>167</v>
      </c>
      <c r="F10" s="210">
        <v>44.565748499999998</v>
      </c>
      <c r="G10" s="161">
        <v>45717</v>
      </c>
      <c r="H10" t="s">
        <v>167</v>
      </c>
      <c r="I10" s="210">
        <f t="shared" si="0"/>
        <v>46.348378439999998</v>
      </c>
      <c r="J10" s="218">
        <f t="shared" si="1"/>
        <v>53.27835233175</v>
      </c>
      <c r="K10" s="218">
        <f t="shared" si="2"/>
        <v>55.409486425019999</v>
      </c>
    </row>
    <row r="11" spans="1:12" x14ac:dyDescent="0.2">
      <c r="A11" s="105" t="s">
        <v>213</v>
      </c>
      <c r="B11" t="s">
        <v>165</v>
      </c>
      <c r="C11" t="s">
        <v>311</v>
      </c>
      <c r="D11" s="161">
        <v>45352</v>
      </c>
      <c r="E11" t="s">
        <v>168</v>
      </c>
      <c r="F11" s="210">
        <v>47.147373000000002</v>
      </c>
      <c r="G11" s="161">
        <v>45717</v>
      </c>
      <c r="H11" t="s">
        <v>168</v>
      </c>
      <c r="I11" s="210">
        <f t="shared" si="0"/>
        <v>49.03326792</v>
      </c>
      <c r="J11" s="218">
        <f t="shared" si="1"/>
        <v>56.364684421500002</v>
      </c>
      <c r="K11" s="218">
        <f t="shared" si="2"/>
        <v>58.619271798360003</v>
      </c>
    </row>
    <row r="12" spans="1:12" x14ac:dyDescent="0.2">
      <c r="A12" s="105" t="s">
        <v>216</v>
      </c>
      <c r="B12" t="s">
        <v>165</v>
      </c>
      <c r="C12" t="s">
        <v>316</v>
      </c>
      <c r="D12" s="161">
        <v>45352</v>
      </c>
      <c r="E12" t="s">
        <v>169</v>
      </c>
      <c r="F12" s="210">
        <v>49.024930500000004</v>
      </c>
      <c r="G12" s="161">
        <v>45717</v>
      </c>
      <c r="H12" t="s">
        <v>169</v>
      </c>
      <c r="I12" s="210">
        <f t="shared" si="0"/>
        <v>50.985927720000007</v>
      </c>
      <c r="J12" s="218">
        <f t="shared" si="1"/>
        <v>58.609304412750006</v>
      </c>
      <c r="K12" s="218">
        <f t="shared" si="2"/>
        <v>60.953676589260006</v>
      </c>
    </row>
    <row r="13" spans="1:12" x14ac:dyDescent="0.2">
      <c r="A13" s="105"/>
      <c r="B13" t="s">
        <v>171</v>
      </c>
      <c r="C13" t="s">
        <v>314</v>
      </c>
      <c r="D13" s="161">
        <v>45352</v>
      </c>
      <c r="E13" t="s">
        <v>172</v>
      </c>
      <c r="F13" s="210">
        <v>49.024930500000004</v>
      </c>
      <c r="G13" s="161">
        <v>45717</v>
      </c>
      <c r="H13" t="s">
        <v>172</v>
      </c>
      <c r="I13" s="210">
        <f t="shared" si="0"/>
        <v>50.985927720000007</v>
      </c>
      <c r="J13" s="218">
        <f t="shared" si="1"/>
        <v>58.609304412750006</v>
      </c>
      <c r="K13" s="218">
        <f t="shared" si="2"/>
        <v>60.953676589260006</v>
      </c>
    </row>
    <row r="14" spans="1:12" x14ac:dyDescent="0.2">
      <c r="A14" s="105"/>
      <c r="B14" t="s">
        <v>171</v>
      </c>
      <c r="C14" t="s">
        <v>315</v>
      </c>
      <c r="D14" s="161">
        <v>45352</v>
      </c>
      <c r="E14" t="s">
        <v>173</v>
      </c>
      <c r="F14" s="210">
        <v>50.445758999999995</v>
      </c>
      <c r="G14" s="161">
        <v>45717</v>
      </c>
      <c r="H14" t="s">
        <v>173</v>
      </c>
      <c r="I14" s="210">
        <f t="shared" si="0"/>
        <v>52.46358936</v>
      </c>
      <c r="J14" s="218">
        <f t="shared" si="1"/>
        <v>60.307904884499997</v>
      </c>
      <c r="K14" s="218">
        <f t="shared" si="2"/>
        <v>62.720221079879998</v>
      </c>
    </row>
    <row r="15" spans="1:12" x14ac:dyDescent="0.2">
      <c r="A15" s="105"/>
      <c r="B15" t="s">
        <v>171</v>
      </c>
      <c r="C15" t="s">
        <v>311</v>
      </c>
      <c r="D15" s="161">
        <v>45352</v>
      </c>
      <c r="E15" t="s">
        <v>174</v>
      </c>
      <c r="F15" s="210">
        <v>51.867406500000001</v>
      </c>
      <c r="G15" s="161">
        <v>45717</v>
      </c>
      <c r="H15" t="s">
        <v>174</v>
      </c>
      <c r="I15" s="210">
        <f t="shared" si="0"/>
        <v>53.942102760000004</v>
      </c>
      <c r="J15" s="218">
        <f t="shared" si="1"/>
        <v>62.007484470750001</v>
      </c>
      <c r="K15" s="218">
        <f t="shared" si="2"/>
        <v>64.487783849580012</v>
      </c>
    </row>
    <row r="16" spans="1:12" x14ac:dyDescent="0.2">
      <c r="A16" s="105"/>
      <c r="B16" t="s">
        <v>171</v>
      </c>
      <c r="C16" t="s">
        <v>316</v>
      </c>
      <c r="D16" s="161">
        <v>45352</v>
      </c>
      <c r="E16" t="s">
        <v>175</v>
      </c>
      <c r="F16" s="210">
        <v>53.290555500000004</v>
      </c>
      <c r="G16" s="161">
        <v>45717</v>
      </c>
      <c r="H16" t="s">
        <v>175</v>
      </c>
      <c r="I16" s="210">
        <f t="shared" si="0"/>
        <v>55.422177720000008</v>
      </c>
      <c r="J16" s="218">
        <f t="shared" si="1"/>
        <v>63.708859100250002</v>
      </c>
      <c r="K16" s="218">
        <f t="shared" si="2"/>
        <v>66.257213464260005</v>
      </c>
    </row>
    <row r="17" spans="1:13" x14ac:dyDescent="0.2">
      <c r="A17" s="105"/>
      <c r="B17" t="s">
        <v>177</v>
      </c>
      <c r="C17" t="s">
        <v>314</v>
      </c>
      <c r="D17" s="161">
        <v>45352</v>
      </c>
      <c r="E17" t="s">
        <v>178</v>
      </c>
      <c r="F17" s="210">
        <v>53.290555500000004</v>
      </c>
      <c r="G17" s="161">
        <v>45717</v>
      </c>
      <c r="H17" t="s">
        <v>178</v>
      </c>
      <c r="I17" s="210">
        <f t="shared" si="0"/>
        <v>55.422177720000008</v>
      </c>
      <c r="J17" s="218">
        <f t="shared" si="1"/>
        <v>63.708859100250002</v>
      </c>
      <c r="K17" s="218">
        <f t="shared" si="2"/>
        <v>66.257213464260005</v>
      </c>
      <c r="L17" s="216"/>
      <c r="M17" s="216"/>
    </row>
    <row r="18" spans="1:13" x14ac:dyDescent="0.2">
      <c r="A18" s="105"/>
      <c r="B18" t="s">
        <v>177</v>
      </c>
      <c r="C18" t="s">
        <v>315</v>
      </c>
      <c r="D18" s="161">
        <v>45352</v>
      </c>
      <c r="E18" t="s">
        <v>179</v>
      </c>
      <c r="F18" s="210">
        <v>55.011138000000003</v>
      </c>
      <c r="G18" s="161">
        <v>45717</v>
      </c>
      <c r="H18" t="s">
        <v>179</v>
      </c>
      <c r="I18" s="210">
        <f t="shared" si="0"/>
        <v>57.211583520000005</v>
      </c>
      <c r="J18" s="218">
        <f t="shared" si="1"/>
        <v>65.765815478999997</v>
      </c>
      <c r="K18" s="218">
        <f t="shared" si="2"/>
        <v>68.396448098160008</v>
      </c>
    </row>
    <row r="19" spans="1:13" x14ac:dyDescent="0.2">
      <c r="A19" s="105"/>
      <c r="B19" t="s">
        <v>177</v>
      </c>
      <c r="C19" t="s">
        <v>311</v>
      </c>
      <c r="D19" s="161">
        <v>45352</v>
      </c>
      <c r="E19" t="s">
        <v>180</v>
      </c>
      <c r="F19" s="210">
        <v>56.727898500000002</v>
      </c>
      <c r="G19" s="161">
        <v>45717</v>
      </c>
      <c r="H19" t="s">
        <v>180</v>
      </c>
      <c r="I19" s="210">
        <f t="shared" si="0"/>
        <v>58.997014440000001</v>
      </c>
      <c r="J19" s="218">
        <f t="shared" si="1"/>
        <v>67.818202656750003</v>
      </c>
      <c r="K19" s="218">
        <f t="shared" si="2"/>
        <v>70.530930763019995</v>
      </c>
    </row>
    <row r="20" spans="1:13" x14ac:dyDescent="0.2">
      <c r="A20" s="105"/>
      <c r="B20" t="s">
        <v>177</v>
      </c>
      <c r="C20" t="s">
        <v>316</v>
      </c>
      <c r="D20" s="161">
        <v>45352</v>
      </c>
      <c r="E20" t="s">
        <v>181</v>
      </c>
      <c r="F20" s="210">
        <v>58.447798500000005</v>
      </c>
      <c r="G20" s="161">
        <v>45717</v>
      </c>
      <c r="H20" t="s">
        <v>181</v>
      </c>
      <c r="I20" s="210">
        <f t="shared" si="0"/>
        <v>60.78571044000001</v>
      </c>
      <c r="J20" s="218">
        <f t="shared" si="1"/>
        <v>69.874343106750004</v>
      </c>
      <c r="K20" s="218">
        <f t="shared" si="2"/>
        <v>72.669316831020012</v>
      </c>
    </row>
    <row r="21" spans="1:13" x14ac:dyDescent="0.2">
      <c r="A21" s="105"/>
      <c r="B21" t="s">
        <v>177</v>
      </c>
      <c r="C21" t="s">
        <v>317</v>
      </c>
      <c r="D21" s="161">
        <v>45352</v>
      </c>
      <c r="E21" t="s">
        <v>182</v>
      </c>
      <c r="F21" s="210">
        <v>60.169882500000007</v>
      </c>
      <c r="G21" s="161">
        <v>45717</v>
      </c>
      <c r="H21" t="s">
        <v>182</v>
      </c>
      <c r="I21" s="210">
        <f t="shared" si="0"/>
        <v>62.576677800000013</v>
      </c>
      <c r="J21" s="218">
        <f t="shared" si="1"/>
        <v>71.933094528750004</v>
      </c>
      <c r="K21" s="218">
        <f t="shared" si="2"/>
        <v>74.810418309900015</v>
      </c>
    </row>
    <row r="22" spans="1:13" x14ac:dyDescent="0.2">
      <c r="A22" s="105"/>
      <c r="B22" t="s">
        <v>177</v>
      </c>
      <c r="C22" t="s">
        <v>318</v>
      </c>
      <c r="D22" s="161">
        <v>45352</v>
      </c>
      <c r="E22" t="s">
        <v>183</v>
      </c>
      <c r="F22" s="210">
        <v>61.817983500000004</v>
      </c>
      <c r="G22" s="161">
        <v>45717</v>
      </c>
      <c r="H22" t="s">
        <v>183</v>
      </c>
      <c r="I22" s="210">
        <f t="shared" si="0"/>
        <v>64.290702840000009</v>
      </c>
      <c r="J22" s="218">
        <f t="shared" si="1"/>
        <v>73.903399274250006</v>
      </c>
      <c r="K22" s="218">
        <f t="shared" si="2"/>
        <v>76.859535245220016</v>
      </c>
    </row>
    <row r="23" spans="1:13" x14ac:dyDescent="0.2">
      <c r="A23" s="105"/>
      <c r="B23" t="s">
        <v>185</v>
      </c>
      <c r="C23" t="s">
        <v>314</v>
      </c>
      <c r="D23" s="161">
        <v>45352</v>
      </c>
      <c r="E23" t="s">
        <v>186</v>
      </c>
      <c r="F23" s="210">
        <v>61.817983500000004</v>
      </c>
      <c r="G23" s="161">
        <v>45717</v>
      </c>
      <c r="H23" t="s">
        <v>186</v>
      </c>
      <c r="I23" s="210">
        <f t="shared" si="0"/>
        <v>64.290702840000009</v>
      </c>
      <c r="J23" s="218">
        <f t="shared" si="1"/>
        <v>73.903399274250006</v>
      </c>
      <c r="K23" s="218">
        <f t="shared" si="2"/>
        <v>76.859535245220016</v>
      </c>
    </row>
    <row r="24" spans="1:13" x14ac:dyDescent="0.2">
      <c r="A24" s="105"/>
      <c r="B24" t="s">
        <v>185</v>
      </c>
      <c r="C24" t="s">
        <v>315</v>
      </c>
      <c r="D24" s="161">
        <v>45352</v>
      </c>
      <c r="E24" t="s">
        <v>187</v>
      </c>
      <c r="F24" s="210">
        <v>63.945882000000005</v>
      </c>
      <c r="G24" s="161">
        <v>45717</v>
      </c>
      <c r="H24" t="s">
        <v>187</v>
      </c>
      <c r="I24" s="210">
        <f t="shared" si="0"/>
        <v>66.503717280000004</v>
      </c>
      <c r="J24" s="218">
        <f t="shared" si="1"/>
        <v>76.447301931000013</v>
      </c>
      <c r="K24" s="218">
        <f t="shared" si="2"/>
        <v>79.505194008240011</v>
      </c>
    </row>
    <row r="25" spans="1:13" x14ac:dyDescent="0.2">
      <c r="A25" s="105"/>
      <c r="B25" t="s">
        <v>185</v>
      </c>
      <c r="C25" t="s">
        <v>311</v>
      </c>
      <c r="D25" s="161">
        <v>45352</v>
      </c>
      <c r="E25" t="s">
        <v>188</v>
      </c>
      <c r="F25" s="210">
        <v>66.076101000000008</v>
      </c>
      <c r="G25" s="161">
        <v>45717</v>
      </c>
      <c r="H25" t="s">
        <v>188</v>
      </c>
      <c r="I25" s="210">
        <f t="shared" si="0"/>
        <v>68.719145040000015</v>
      </c>
      <c r="J25" s="218">
        <f t="shared" si="1"/>
        <v>78.993978745500016</v>
      </c>
      <c r="K25" s="218">
        <f t="shared" si="2"/>
        <v>82.15373789532002</v>
      </c>
    </row>
    <row r="26" spans="1:13" x14ac:dyDescent="0.2">
      <c r="A26" s="105"/>
      <c r="B26" t="s">
        <v>185</v>
      </c>
      <c r="C26" t="s">
        <v>316</v>
      </c>
      <c r="D26" s="161">
        <v>45352</v>
      </c>
      <c r="E26" t="s">
        <v>189</v>
      </c>
      <c r="F26" s="210">
        <v>68.210005500000008</v>
      </c>
      <c r="G26" s="161">
        <v>45717</v>
      </c>
      <c r="H26" t="s">
        <v>189</v>
      </c>
      <c r="I26" s="210">
        <f t="shared" si="0"/>
        <v>70.938405720000006</v>
      </c>
      <c r="J26" s="218">
        <f t="shared" si="1"/>
        <v>81.545061575250017</v>
      </c>
      <c r="K26" s="218">
        <f t="shared" si="2"/>
        <v>84.806864038260002</v>
      </c>
    </row>
    <row r="27" spans="1:13" x14ac:dyDescent="0.2">
      <c r="A27" s="105"/>
      <c r="B27" t="s">
        <v>191</v>
      </c>
      <c r="C27" t="s">
        <v>314</v>
      </c>
      <c r="D27" s="161">
        <v>45352</v>
      </c>
      <c r="E27" t="s">
        <v>192</v>
      </c>
      <c r="F27" s="210">
        <v>68.210005500000008</v>
      </c>
      <c r="G27" s="161">
        <v>45717</v>
      </c>
      <c r="H27" t="s">
        <v>192</v>
      </c>
      <c r="I27" s="210">
        <f t="shared" si="0"/>
        <v>70.938405720000006</v>
      </c>
      <c r="J27" s="218">
        <f t="shared" si="1"/>
        <v>81.545061575250017</v>
      </c>
      <c r="K27" s="218">
        <f t="shared" si="2"/>
        <v>84.806864038260002</v>
      </c>
    </row>
    <row r="28" spans="1:13" x14ac:dyDescent="0.2">
      <c r="A28" s="105"/>
      <c r="B28" t="s">
        <v>191</v>
      </c>
      <c r="C28" t="s">
        <v>315</v>
      </c>
      <c r="D28" s="161">
        <v>45352</v>
      </c>
      <c r="E28" t="s">
        <v>193</v>
      </c>
      <c r="F28" s="210">
        <v>70.340907000000001</v>
      </c>
      <c r="G28" s="161">
        <v>45717</v>
      </c>
      <c r="H28" t="s">
        <v>193</v>
      </c>
      <c r="I28" s="210">
        <f t="shared" si="0"/>
        <v>73.154543279999999</v>
      </c>
      <c r="J28" s="218">
        <f t="shared" si="1"/>
        <v>84.092554318500007</v>
      </c>
      <c r="K28" s="218">
        <f t="shared" si="2"/>
        <v>87.456256491239998</v>
      </c>
    </row>
    <row r="29" spans="1:13" x14ac:dyDescent="0.2">
      <c r="A29" s="105"/>
      <c r="B29" t="s">
        <v>191</v>
      </c>
      <c r="C29" t="s">
        <v>311</v>
      </c>
      <c r="D29" s="161">
        <v>45352</v>
      </c>
      <c r="E29" t="s">
        <v>194</v>
      </c>
      <c r="F29" s="210">
        <v>72.475630500000008</v>
      </c>
      <c r="G29" s="161">
        <v>45717</v>
      </c>
      <c r="H29" t="s">
        <v>194</v>
      </c>
      <c r="I29" s="210">
        <f t="shared" si="0"/>
        <v>75.374655720000007</v>
      </c>
      <c r="J29" s="218">
        <f t="shared" si="1"/>
        <v>86.644616262750006</v>
      </c>
      <c r="K29" s="218">
        <f t="shared" si="2"/>
        <v>90.110400913260008</v>
      </c>
    </row>
    <row r="30" spans="1:13" x14ac:dyDescent="0.2">
      <c r="A30" s="105"/>
      <c r="B30" t="s">
        <v>191</v>
      </c>
      <c r="C30" t="s">
        <v>316</v>
      </c>
      <c r="D30" s="161">
        <v>45352</v>
      </c>
      <c r="E30" t="s">
        <v>195</v>
      </c>
      <c r="F30" s="210">
        <v>74.604348000000016</v>
      </c>
      <c r="G30" s="161">
        <v>45717</v>
      </c>
      <c r="H30" t="s">
        <v>195</v>
      </c>
      <c r="I30" s="210">
        <f t="shared" si="0"/>
        <v>77.588521920000019</v>
      </c>
      <c r="J30" s="218">
        <f t="shared" si="1"/>
        <v>89.189498034000025</v>
      </c>
      <c r="K30" s="218">
        <f t="shared" si="2"/>
        <v>92.757077955360018</v>
      </c>
    </row>
    <row r="31" spans="1:13" x14ac:dyDescent="0.2">
      <c r="A31" s="105"/>
      <c r="B31" t="s">
        <v>191</v>
      </c>
      <c r="C31" t="s">
        <v>317</v>
      </c>
      <c r="D31" s="161">
        <v>45352</v>
      </c>
      <c r="E31" t="s">
        <v>196</v>
      </c>
      <c r="F31" s="210">
        <v>76.736750999999998</v>
      </c>
      <c r="G31" s="161">
        <v>45717</v>
      </c>
      <c r="H31" t="s">
        <v>196</v>
      </c>
      <c r="I31" s="210">
        <f t="shared" si="0"/>
        <v>79.806221039999997</v>
      </c>
      <c r="J31" s="218">
        <f t="shared" si="1"/>
        <v>91.738785820499999</v>
      </c>
      <c r="K31" s="218">
        <f t="shared" si="2"/>
        <v>95.408337253319999</v>
      </c>
    </row>
    <row r="32" spans="1:13" x14ac:dyDescent="0.2">
      <c r="A32" s="105"/>
      <c r="B32" t="s">
        <v>198</v>
      </c>
      <c r="C32" t="s">
        <v>314</v>
      </c>
      <c r="D32" s="161">
        <v>45352</v>
      </c>
      <c r="E32" t="s">
        <v>199</v>
      </c>
      <c r="F32" s="210">
        <v>76.736750999999998</v>
      </c>
      <c r="G32" s="161">
        <v>45717</v>
      </c>
      <c r="H32" t="s">
        <v>199</v>
      </c>
      <c r="I32" s="210">
        <f t="shared" si="0"/>
        <v>79.806221039999997</v>
      </c>
      <c r="J32" s="218">
        <f t="shared" si="1"/>
        <v>91.738785820499999</v>
      </c>
      <c r="K32" s="218">
        <f t="shared" si="2"/>
        <v>95.408337253319999</v>
      </c>
    </row>
    <row r="33" spans="1:11" x14ac:dyDescent="0.2">
      <c r="A33" s="105"/>
      <c r="B33" t="s">
        <v>198</v>
      </c>
      <c r="C33" t="s">
        <v>315</v>
      </c>
      <c r="D33" s="161">
        <v>45352</v>
      </c>
      <c r="E33" t="s">
        <v>200</v>
      </c>
      <c r="F33" s="210">
        <v>78.527631000000014</v>
      </c>
      <c r="G33" s="161">
        <v>45717</v>
      </c>
      <c r="H33" t="s">
        <v>200</v>
      </c>
      <c r="I33" s="210">
        <f t="shared" si="0"/>
        <v>81.668736240000015</v>
      </c>
      <c r="J33" s="218">
        <f t="shared" si="1"/>
        <v>93.879782860500015</v>
      </c>
      <c r="K33" s="218">
        <f t="shared" si="2"/>
        <v>97.634974174920018</v>
      </c>
    </row>
    <row r="34" spans="1:11" x14ac:dyDescent="0.2">
      <c r="A34" s="105"/>
      <c r="B34" t="s">
        <v>198</v>
      </c>
      <c r="C34" t="s">
        <v>311</v>
      </c>
      <c r="D34" s="161">
        <v>45352</v>
      </c>
      <c r="E34" t="s">
        <v>201</v>
      </c>
      <c r="F34" s="210">
        <v>81.423887999999991</v>
      </c>
      <c r="G34" s="161">
        <v>45717</v>
      </c>
      <c r="H34" t="s">
        <v>201</v>
      </c>
      <c r="I34" s="210">
        <f t="shared" si="0"/>
        <v>84.680843519999996</v>
      </c>
      <c r="J34" s="218">
        <f t="shared" si="1"/>
        <v>97.342258103999995</v>
      </c>
      <c r="K34" s="218">
        <f t="shared" si="2"/>
        <v>101.23594842816</v>
      </c>
    </row>
    <row r="35" spans="1:11" x14ac:dyDescent="0.2">
      <c r="A35" s="105"/>
      <c r="B35" t="s">
        <v>198</v>
      </c>
      <c r="C35" t="s">
        <v>316</v>
      </c>
      <c r="D35" s="161">
        <v>45352</v>
      </c>
      <c r="E35" t="s">
        <v>202</v>
      </c>
      <c r="F35" s="210">
        <v>83.559293999999994</v>
      </c>
      <c r="G35" s="161">
        <v>45717</v>
      </c>
      <c r="H35" t="s">
        <v>202</v>
      </c>
      <c r="I35" s="210">
        <f t="shared" si="0"/>
        <v>86.90166576</v>
      </c>
      <c r="J35" s="218">
        <f t="shared" si="1"/>
        <v>99.895135976999995</v>
      </c>
      <c r="K35" s="218">
        <f t="shared" si="2"/>
        <v>103.89094141608</v>
      </c>
    </row>
    <row r="36" spans="1:11" x14ac:dyDescent="0.2">
      <c r="A36" s="105"/>
      <c r="B36" t="s">
        <v>198</v>
      </c>
      <c r="C36" t="s">
        <v>317</v>
      </c>
      <c r="D36" s="161">
        <v>45352</v>
      </c>
      <c r="E36" t="s">
        <v>203</v>
      </c>
      <c r="F36" s="210">
        <v>85.262677500000009</v>
      </c>
      <c r="G36" s="161">
        <v>45717</v>
      </c>
      <c r="H36" t="s">
        <v>203</v>
      </c>
      <c r="I36" s="210">
        <f t="shared" si="0"/>
        <v>88.673184600000013</v>
      </c>
      <c r="J36" s="218">
        <f t="shared" si="1"/>
        <v>101.93153095125001</v>
      </c>
      <c r="K36" s="218">
        <f t="shared" si="2"/>
        <v>106.00879218930001</v>
      </c>
    </row>
    <row r="37" spans="1:11" x14ac:dyDescent="0.2">
      <c r="A37" s="105"/>
      <c r="B37" t="s">
        <v>198</v>
      </c>
      <c r="C37" t="s">
        <v>318</v>
      </c>
      <c r="D37" s="161">
        <v>45352</v>
      </c>
      <c r="E37" t="s">
        <v>204</v>
      </c>
      <c r="F37" s="210">
        <v>87.393579000000003</v>
      </c>
      <c r="G37" s="161">
        <v>45717</v>
      </c>
      <c r="H37" t="s">
        <v>204</v>
      </c>
      <c r="I37" s="210">
        <f t="shared" si="0"/>
        <v>90.889322160000006</v>
      </c>
      <c r="J37" s="218">
        <f t="shared" si="1"/>
        <v>104.4790236945</v>
      </c>
      <c r="K37" s="218">
        <f t="shared" si="2"/>
        <v>108.65818464228001</v>
      </c>
    </row>
    <row r="38" spans="1:11" x14ac:dyDescent="0.2">
      <c r="A38" s="105"/>
      <c r="B38" t="s">
        <v>198</v>
      </c>
      <c r="C38" t="s">
        <v>319</v>
      </c>
      <c r="D38" s="161">
        <v>45352</v>
      </c>
      <c r="E38" t="s">
        <v>205</v>
      </c>
      <c r="F38" s="210">
        <v>89.52611850000001</v>
      </c>
      <c r="G38" s="161">
        <v>45717</v>
      </c>
      <c r="H38" t="s">
        <v>205</v>
      </c>
      <c r="I38" s="210">
        <f t="shared" si="0"/>
        <v>93.10716324000002</v>
      </c>
      <c r="J38" s="218">
        <f t="shared" si="1"/>
        <v>107.02847466675001</v>
      </c>
      <c r="K38" s="218">
        <f t="shared" si="2"/>
        <v>111.30961365342003</v>
      </c>
    </row>
    <row r="39" spans="1:11" x14ac:dyDescent="0.2">
      <c r="A39" s="105"/>
      <c r="B39" t="s">
        <v>207</v>
      </c>
      <c r="C39" t="s">
        <v>314</v>
      </c>
      <c r="D39" s="161">
        <v>45352</v>
      </c>
      <c r="E39" t="s">
        <v>208</v>
      </c>
      <c r="F39" s="210">
        <v>89.52611850000001</v>
      </c>
      <c r="G39" s="161">
        <v>45717</v>
      </c>
      <c r="H39" t="s">
        <v>208</v>
      </c>
      <c r="I39" s="210">
        <f t="shared" si="0"/>
        <v>93.10716324000002</v>
      </c>
      <c r="J39" s="218">
        <f t="shared" si="1"/>
        <v>107.02847466675001</v>
      </c>
      <c r="K39" s="218">
        <f t="shared" si="2"/>
        <v>111.30961365342003</v>
      </c>
    </row>
    <row r="40" spans="1:11" x14ac:dyDescent="0.2">
      <c r="A40" s="105"/>
      <c r="B40" t="s">
        <v>207</v>
      </c>
      <c r="C40" t="s">
        <v>315</v>
      </c>
      <c r="D40" s="161">
        <v>45352</v>
      </c>
      <c r="E40" t="s">
        <v>209</v>
      </c>
      <c r="F40" s="210">
        <v>91.65620100000001</v>
      </c>
      <c r="G40" s="161">
        <v>45717</v>
      </c>
      <c r="H40" t="s">
        <v>209</v>
      </c>
      <c r="I40" s="210">
        <f t="shared" si="0"/>
        <v>95.322449040000009</v>
      </c>
      <c r="J40" s="218">
        <f t="shared" si="1"/>
        <v>109.57498829550001</v>
      </c>
      <c r="K40" s="218">
        <f t="shared" si="2"/>
        <v>113.95798782732001</v>
      </c>
    </row>
    <row r="41" spans="1:11" x14ac:dyDescent="0.2">
      <c r="A41" s="105"/>
      <c r="B41" t="s">
        <v>207</v>
      </c>
      <c r="C41" t="s">
        <v>311</v>
      </c>
      <c r="D41" s="161">
        <v>45352</v>
      </c>
      <c r="E41" t="s">
        <v>210</v>
      </c>
      <c r="F41" s="210">
        <v>93.79010550000001</v>
      </c>
      <c r="G41" s="161">
        <v>45717</v>
      </c>
      <c r="H41" t="s">
        <v>210</v>
      </c>
      <c r="I41" s="210">
        <f t="shared" si="0"/>
        <v>97.541709720000014</v>
      </c>
      <c r="J41" s="218">
        <f t="shared" si="1"/>
        <v>112.12607112525001</v>
      </c>
      <c r="K41" s="218">
        <f t="shared" si="2"/>
        <v>116.61111397026002</v>
      </c>
    </row>
    <row r="42" spans="1:11" x14ac:dyDescent="0.2">
      <c r="A42" s="105"/>
      <c r="B42" t="s">
        <v>207</v>
      </c>
      <c r="C42" t="s">
        <v>316</v>
      </c>
      <c r="D42" s="161">
        <v>45352</v>
      </c>
      <c r="E42" t="s">
        <v>211</v>
      </c>
      <c r="F42" s="210">
        <v>95.919641999999996</v>
      </c>
      <c r="G42" s="161">
        <v>45717</v>
      </c>
      <c r="H42" t="s">
        <v>211</v>
      </c>
      <c r="I42" s="210">
        <f t="shared" si="0"/>
        <v>99.756427680000002</v>
      </c>
      <c r="J42" s="218">
        <f t="shared" si="1"/>
        <v>114.671932011</v>
      </c>
      <c r="K42" s="218">
        <f t="shared" si="2"/>
        <v>119.25880929144</v>
      </c>
    </row>
    <row r="43" spans="1:11" x14ac:dyDescent="0.2">
      <c r="A43" s="105"/>
      <c r="B43" t="s">
        <v>213</v>
      </c>
      <c r="C43" t="s">
        <v>314</v>
      </c>
      <c r="D43" s="161">
        <v>45352</v>
      </c>
      <c r="E43" t="s">
        <v>214</v>
      </c>
      <c r="F43" s="210">
        <v>95.919641999999996</v>
      </c>
      <c r="G43" s="161">
        <v>45717</v>
      </c>
      <c r="H43" t="s">
        <v>214</v>
      </c>
      <c r="I43" s="210">
        <f t="shared" si="0"/>
        <v>99.756427680000002</v>
      </c>
      <c r="J43" s="218">
        <f t="shared" si="1"/>
        <v>114.671932011</v>
      </c>
      <c r="K43" s="218">
        <f t="shared" si="2"/>
        <v>119.25880929144</v>
      </c>
    </row>
    <row r="44" spans="1:11" x14ac:dyDescent="0.2">
      <c r="A44" s="105"/>
      <c r="B44" t="s">
        <v>216</v>
      </c>
      <c r="C44" t="s">
        <v>314</v>
      </c>
      <c r="D44" s="161">
        <v>45352</v>
      </c>
      <c r="E44" t="s">
        <v>217</v>
      </c>
      <c r="F44" s="210">
        <v>95.919641999999996</v>
      </c>
      <c r="G44" s="161">
        <v>45717</v>
      </c>
      <c r="H44" t="s">
        <v>217</v>
      </c>
      <c r="I44" s="210">
        <f t="shared" si="0"/>
        <v>99.756427680000002</v>
      </c>
      <c r="J44" s="218">
        <f t="shared" si="1"/>
        <v>114.671932011</v>
      </c>
      <c r="K44" s="218">
        <f t="shared" si="2"/>
        <v>119.25880929144</v>
      </c>
    </row>
  </sheetData>
  <phoneticPr fontId="36" type="noConversion"/>
  <printOptions gridLines="1"/>
  <pageMargins left="0.31496062992125984" right="0.31496062992125984" top="0.35433070866141736" bottom="0.55118110236220474" header="0.31496062992125984" footer="0.31496062992125984"/>
  <pageSetup paperSize="9" scale="80" pageOrder="overThenDown" orientation="landscape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W1060"/>
  <sheetViews>
    <sheetView topLeftCell="D1" zoomScaleNormal="100" workbookViewId="0">
      <pane ySplit="1" topLeftCell="A2" activePane="bottomLeft" state="frozen"/>
      <selection activeCell="I2" sqref="I2"/>
      <selection pane="bottomLeft" activeCell="X34" sqref="X34"/>
    </sheetView>
  </sheetViews>
  <sheetFormatPr defaultColWidth="12.85546875" defaultRowHeight="12.75" x14ac:dyDescent="0.2"/>
  <cols>
    <col min="1" max="2" width="11" style="9" bestFit="1" customWidth="1"/>
    <col min="3" max="3" width="36.28515625" style="9" bestFit="1" customWidth="1"/>
    <col min="4" max="5" width="12.85546875" style="9"/>
    <col min="6" max="9" width="8.140625" customWidth="1"/>
    <col min="10" max="11" width="13.140625" style="1" customWidth="1"/>
    <col min="12" max="12" width="13.140625" style="211" customWidth="1"/>
    <col min="13" max="14" width="13.140625" style="1" customWidth="1"/>
    <col min="15" max="15" width="13.140625" style="211" customWidth="1"/>
    <col min="16" max="17" width="13.140625" style="34" customWidth="1"/>
    <col min="18" max="18" width="13.140625" style="213" customWidth="1"/>
    <col min="19" max="19" width="12.85546875" style="172"/>
    <col min="21" max="21" width="12.85546875" style="199"/>
    <col min="22" max="22" width="12" style="199" bestFit="1" customWidth="1"/>
  </cols>
  <sheetData>
    <row r="1" spans="1:23" x14ac:dyDescent="0.2">
      <c r="A1" s="93" t="s">
        <v>1</v>
      </c>
      <c r="B1" s="93" t="s">
        <v>1</v>
      </c>
      <c r="D1" s="93" t="s">
        <v>77</v>
      </c>
      <c r="E1" s="93" t="s">
        <v>76</v>
      </c>
      <c r="F1" s="110" t="s">
        <v>1</v>
      </c>
      <c r="G1" s="110" t="s">
        <v>2</v>
      </c>
      <c r="H1" s="110" t="s">
        <v>76</v>
      </c>
      <c r="I1" s="110" t="s">
        <v>77</v>
      </c>
      <c r="J1" s="43" t="s">
        <v>0</v>
      </c>
      <c r="K1" s="43" t="s">
        <v>78</v>
      </c>
      <c r="L1" s="214" t="s">
        <v>257</v>
      </c>
      <c r="M1" s="35" t="s">
        <v>0</v>
      </c>
      <c r="N1" s="35" t="s">
        <v>78</v>
      </c>
      <c r="O1" s="209" t="s">
        <v>257</v>
      </c>
      <c r="P1" s="33" t="s">
        <v>0</v>
      </c>
      <c r="Q1" s="33" t="s">
        <v>78</v>
      </c>
      <c r="R1" s="212" t="s">
        <v>257</v>
      </c>
      <c r="S1" s="170"/>
      <c r="T1" s="109" t="s">
        <v>259</v>
      </c>
      <c r="U1" s="175"/>
      <c r="V1" s="175">
        <f>1.389</f>
        <v>1.389</v>
      </c>
      <c r="W1" t="s">
        <v>407</v>
      </c>
    </row>
    <row r="2" spans="1:23" x14ac:dyDescent="0.2">
      <c r="A2" s="9" t="s">
        <v>325</v>
      </c>
      <c r="B2" s="9" t="s">
        <v>325</v>
      </c>
      <c r="C2" s="9" t="s">
        <v>82</v>
      </c>
      <c r="D2" t="s">
        <v>82</v>
      </c>
      <c r="E2" t="s">
        <v>314</v>
      </c>
      <c r="F2" t="s">
        <v>3</v>
      </c>
      <c r="G2" t="s">
        <v>80</v>
      </c>
      <c r="H2" t="s">
        <v>81</v>
      </c>
      <c r="I2" t="s">
        <v>82</v>
      </c>
      <c r="J2" s="161">
        <v>45189</v>
      </c>
      <c r="K2" t="s">
        <v>83</v>
      </c>
      <c r="L2" s="210">
        <v>75870</v>
      </c>
      <c r="M2" s="161">
        <v>45352</v>
      </c>
      <c r="N2" t="s">
        <v>83</v>
      </c>
      <c r="O2" s="210">
        <v>78905</v>
      </c>
      <c r="P2" s="161">
        <v>45717</v>
      </c>
      <c r="Q2" t="s">
        <v>83</v>
      </c>
      <c r="R2" s="210">
        <f>O2*1.04</f>
        <v>82061.2</v>
      </c>
      <c r="S2" s="171"/>
      <c r="T2" s="216"/>
      <c r="U2" s="232">
        <f>O2*$V$1</f>
        <v>109599.045</v>
      </c>
      <c r="V2" s="233">
        <f>R2*$V$1</f>
        <v>113983.0068</v>
      </c>
    </row>
    <row r="3" spans="1:23" x14ac:dyDescent="0.2">
      <c r="A3" s="9" t="s">
        <v>326</v>
      </c>
      <c r="B3" s="9" t="s">
        <v>325</v>
      </c>
      <c r="C3" s="9" t="s">
        <v>99</v>
      </c>
      <c r="D3" t="s">
        <v>82</v>
      </c>
      <c r="E3" t="s">
        <v>315</v>
      </c>
      <c r="F3" t="s">
        <v>3</v>
      </c>
      <c r="G3" t="s">
        <v>80</v>
      </c>
      <c r="H3" t="s">
        <v>84</v>
      </c>
      <c r="I3" t="s">
        <v>82</v>
      </c>
      <c r="J3" s="161">
        <v>45189</v>
      </c>
      <c r="K3" t="s">
        <v>85</v>
      </c>
      <c r="L3" s="210">
        <v>80202</v>
      </c>
      <c r="M3" s="161">
        <v>45352</v>
      </c>
      <c r="N3" t="s">
        <v>85</v>
      </c>
      <c r="O3" s="210">
        <v>83410</v>
      </c>
      <c r="P3" s="161">
        <v>45717</v>
      </c>
      <c r="Q3" t="s">
        <v>85</v>
      </c>
      <c r="R3" s="210">
        <f t="shared" ref="R3:R66" si="0">O3*1.04</f>
        <v>86746.400000000009</v>
      </c>
      <c r="S3" s="171"/>
      <c r="T3" s="216"/>
      <c r="U3" s="232">
        <f t="shared" ref="U3:U66" si="1">O3*$V$1</f>
        <v>115856.49</v>
      </c>
      <c r="V3" s="233">
        <f t="shared" ref="V3:V66" si="2">R3*$V$1</f>
        <v>120490.74960000001</v>
      </c>
    </row>
    <row r="4" spans="1:23" x14ac:dyDescent="0.2">
      <c r="A4" s="9" t="s">
        <v>327</v>
      </c>
      <c r="B4" s="9" t="s">
        <v>325</v>
      </c>
      <c r="C4" s="9" t="s">
        <v>107</v>
      </c>
      <c r="D4" t="s">
        <v>82</v>
      </c>
      <c r="E4" t="s">
        <v>311</v>
      </c>
      <c r="F4" t="s">
        <v>3</v>
      </c>
      <c r="G4" t="s">
        <v>80</v>
      </c>
      <c r="H4" t="s">
        <v>86</v>
      </c>
      <c r="I4" t="s">
        <v>82</v>
      </c>
      <c r="J4" s="161">
        <v>45189</v>
      </c>
      <c r="K4" t="s">
        <v>87</v>
      </c>
      <c r="L4" s="210">
        <v>84538</v>
      </c>
      <c r="M4" s="161">
        <v>45352</v>
      </c>
      <c r="N4" t="s">
        <v>87</v>
      </c>
      <c r="O4" s="210">
        <v>87920</v>
      </c>
      <c r="P4" s="161">
        <v>45717</v>
      </c>
      <c r="Q4" t="s">
        <v>87</v>
      </c>
      <c r="R4" s="210">
        <f t="shared" si="0"/>
        <v>91436.800000000003</v>
      </c>
      <c r="S4" s="171"/>
      <c r="T4" s="216"/>
      <c r="U4" s="232">
        <f t="shared" si="1"/>
        <v>122120.88</v>
      </c>
      <c r="V4" s="233">
        <f t="shared" si="2"/>
        <v>127005.71520000001</v>
      </c>
    </row>
    <row r="5" spans="1:23" x14ac:dyDescent="0.2">
      <c r="B5" s="9" t="s">
        <v>325</v>
      </c>
      <c r="C5" s="9" t="s">
        <v>115</v>
      </c>
      <c r="D5" t="s">
        <v>82</v>
      </c>
      <c r="E5" t="s">
        <v>316</v>
      </c>
      <c r="F5" t="s">
        <v>3</v>
      </c>
      <c r="G5" t="s">
        <v>80</v>
      </c>
      <c r="H5" t="s">
        <v>88</v>
      </c>
      <c r="I5" t="s">
        <v>82</v>
      </c>
      <c r="J5" s="161">
        <v>45189</v>
      </c>
      <c r="K5" t="s">
        <v>89</v>
      </c>
      <c r="L5" s="210">
        <v>88874</v>
      </c>
      <c r="M5" s="161">
        <v>45352</v>
      </c>
      <c r="N5" t="s">
        <v>89</v>
      </c>
      <c r="O5" s="210">
        <v>92429</v>
      </c>
      <c r="P5" s="161">
        <v>45717</v>
      </c>
      <c r="Q5" t="s">
        <v>89</v>
      </c>
      <c r="R5" s="210">
        <f t="shared" si="0"/>
        <v>96126.16</v>
      </c>
      <c r="S5" s="171"/>
      <c r="T5" s="216"/>
      <c r="U5" s="232">
        <f t="shared" si="1"/>
        <v>128383.88099999999</v>
      </c>
      <c r="V5" s="233">
        <f t="shared" si="2"/>
        <v>133519.23624</v>
      </c>
    </row>
    <row r="6" spans="1:23" x14ac:dyDescent="0.2">
      <c r="B6" s="9" t="s">
        <v>325</v>
      </c>
      <c r="C6" s="9" t="s">
        <v>123</v>
      </c>
      <c r="D6" t="s">
        <v>82</v>
      </c>
      <c r="E6" t="s">
        <v>317</v>
      </c>
      <c r="F6" t="s">
        <v>3</v>
      </c>
      <c r="G6" t="s">
        <v>80</v>
      </c>
      <c r="H6" t="s">
        <v>90</v>
      </c>
      <c r="I6" t="s">
        <v>82</v>
      </c>
      <c r="J6" s="161">
        <v>45189</v>
      </c>
      <c r="K6" t="s">
        <v>91</v>
      </c>
      <c r="L6" s="210">
        <v>92394</v>
      </c>
      <c r="M6" s="161">
        <v>45352</v>
      </c>
      <c r="N6" t="s">
        <v>91</v>
      </c>
      <c r="O6" s="210">
        <v>96090</v>
      </c>
      <c r="P6" s="161">
        <v>45717</v>
      </c>
      <c r="Q6" t="s">
        <v>91</v>
      </c>
      <c r="R6" s="210">
        <f t="shared" si="0"/>
        <v>99933.6</v>
      </c>
      <c r="S6" s="171"/>
      <c r="T6" s="216"/>
      <c r="U6" s="232">
        <f t="shared" si="1"/>
        <v>133469.01</v>
      </c>
      <c r="V6" s="233">
        <f t="shared" si="2"/>
        <v>138807.77040000001</v>
      </c>
    </row>
    <row r="7" spans="1:23" x14ac:dyDescent="0.2">
      <c r="B7" s="9" t="s">
        <v>325</v>
      </c>
      <c r="C7" s="9" t="s">
        <v>129</v>
      </c>
      <c r="D7" t="s">
        <v>82</v>
      </c>
      <c r="E7" t="s">
        <v>318</v>
      </c>
      <c r="F7" t="s">
        <v>3</v>
      </c>
      <c r="G7" t="s">
        <v>80</v>
      </c>
      <c r="H7" t="s">
        <v>92</v>
      </c>
      <c r="I7" t="s">
        <v>82</v>
      </c>
      <c r="J7" s="161">
        <v>45189</v>
      </c>
      <c r="K7" t="s">
        <v>93</v>
      </c>
      <c r="L7" s="210">
        <v>95918</v>
      </c>
      <c r="M7" s="161">
        <v>45352</v>
      </c>
      <c r="N7" t="s">
        <v>93</v>
      </c>
      <c r="O7" s="210">
        <v>99755</v>
      </c>
      <c r="P7" s="161">
        <v>45717</v>
      </c>
      <c r="Q7" t="s">
        <v>93</v>
      </c>
      <c r="R7" s="210">
        <f t="shared" si="0"/>
        <v>103745.2</v>
      </c>
      <c r="S7" s="171"/>
      <c r="T7" s="216"/>
      <c r="U7" s="232">
        <f t="shared" si="1"/>
        <v>138559.69500000001</v>
      </c>
      <c r="V7" s="233">
        <f t="shared" si="2"/>
        <v>144102.0828</v>
      </c>
    </row>
    <row r="8" spans="1:23" x14ac:dyDescent="0.2">
      <c r="B8" s="9" t="s">
        <v>325</v>
      </c>
      <c r="C8" s="9" t="s">
        <v>135</v>
      </c>
      <c r="D8" t="s">
        <v>82</v>
      </c>
      <c r="E8" t="s">
        <v>319</v>
      </c>
      <c r="F8" t="s">
        <v>3</v>
      </c>
      <c r="G8" t="s">
        <v>80</v>
      </c>
      <c r="H8" t="s">
        <v>94</v>
      </c>
      <c r="I8" t="s">
        <v>82</v>
      </c>
      <c r="J8" s="161">
        <v>45189</v>
      </c>
      <c r="K8" t="s">
        <v>95</v>
      </c>
      <c r="L8" s="210">
        <v>99438</v>
      </c>
      <c r="M8" s="161">
        <v>45352</v>
      </c>
      <c r="N8" t="s">
        <v>95</v>
      </c>
      <c r="O8" s="210">
        <v>103416</v>
      </c>
      <c r="P8" s="161">
        <v>45717</v>
      </c>
      <c r="Q8" t="s">
        <v>95</v>
      </c>
      <c r="R8" s="210">
        <f t="shared" si="0"/>
        <v>107552.64</v>
      </c>
      <c r="S8" s="171"/>
      <c r="T8" s="216"/>
      <c r="U8" s="232">
        <f t="shared" si="1"/>
        <v>143644.82399999999</v>
      </c>
      <c r="V8" s="233">
        <f t="shared" si="2"/>
        <v>149390.61696000001</v>
      </c>
    </row>
    <row r="9" spans="1:23" x14ac:dyDescent="0.2">
      <c r="B9" s="9" t="s">
        <v>325</v>
      </c>
      <c r="C9" s="9" t="s">
        <v>138</v>
      </c>
      <c r="D9" t="s">
        <v>82</v>
      </c>
      <c r="E9" t="s">
        <v>322</v>
      </c>
      <c r="F9" t="s">
        <v>3</v>
      </c>
      <c r="G9" t="s">
        <v>80</v>
      </c>
      <c r="H9" t="s">
        <v>96</v>
      </c>
      <c r="I9" t="s">
        <v>82</v>
      </c>
      <c r="J9" s="161">
        <v>45189</v>
      </c>
      <c r="K9" t="s">
        <v>97</v>
      </c>
      <c r="L9" s="210">
        <v>102962</v>
      </c>
      <c r="M9" s="161">
        <v>45352</v>
      </c>
      <c r="N9" t="s">
        <v>97</v>
      </c>
      <c r="O9" s="210">
        <v>107080</v>
      </c>
      <c r="P9" s="161">
        <v>45717</v>
      </c>
      <c r="Q9" t="s">
        <v>97</v>
      </c>
      <c r="R9" s="210">
        <f t="shared" si="0"/>
        <v>111363.2</v>
      </c>
      <c r="S9" s="171"/>
      <c r="T9" s="216"/>
      <c r="U9" s="232">
        <f t="shared" si="1"/>
        <v>148734.12</v>
      </c>
      <c r="V9" s="233">
        <f t="shared" si="2"/>
        <v>154683.48480000001</v>
      </c>
    </row>
    <row r="10" spans="1:23" x14ac:dyDescent="0.2">
      <c r="B10" s="9" t="s">
        <v>326</v>
      </c>
      <c r="C10" s="9" t="s">
        <v>148</v>
      </c>
      <c r="D10" t="s">
        <v>99</v>
      </c>
      <c r="E10" t="s">
        <v>314</v>
      </c>
      <c r="F10" t="s">
        <v>3</v>
      </c>
      <c r="G10" t="s">
        <v>98</v>
      </c>
      <c r="H10" t="s">
        <v>81</v>
      </c>
      <c r="I10" t="s">
        <v>99</v>
      </c>
      <c r="J10" s="161">
        <v>45189</v>
      </c>
      <c r="K10" t="s">
        <v>100</v>
      </c>
      <c r="L10" s="210">
        <v>108382</v>
      </c>
      <c r="M10" s="161">
        <v>45352</v>
      </c>
      <c r="N10" t="s">
        <v>100</v>
      </c>
      <c r="O10" s="210">
        <v>112717</v>
      </c>
      <c r="P10" s="161">
        <v>45717</v>
      </c>
      <c r="Q10" t="s">
        <v>100</v>
      </c>
      <c r="R10" s="210">
        <f t="shared" si="0"/>
        <v>117225.68000000001</v>
      </c>
      <c r="S10" s="171"/>
      <c r="T10" s="216"/>
      <c r="U10" s="232">
        <f t="shared" si="1"/>
        <v>156563.913</v>
      </c>
      <c r="V10" s="233">
        <f t="shared" si="2"/>
        <v>162826.46952000001</v>
      </c>
    </row>
    <row r="11" spans="1:23" x14ac:dyDescent="0.2">
      <c r="B11" s="9" t="s">
        <v>326</v>
      </c>
      <c r="C11" s="9" t="s">
        <v>142</v>
      </c>
      <c r="D11" t="s">
        <v>99</v>
      </c>
      <c r="E11" t="s">
        <v>315</v>
      </c>
      <c r="F11" t="s">
        <v>3</v>
      </c>
      <c r="G11" t="s">
        <v>98</v>
      </c>
      <c r="H11" t="s">
        <v>84</v>
      </c>
      <c r="I11" t="s">
        <v>99</v>
      </c>
      <c r="J11" s="161">
        <v>45189</v>
      </c>
      <c r="K11" t="s">
        <v>102</v>
      </c>
      <c r="L11" s="210">
        <v>112449</v>
      </c>
      <c r="M11" s="161">
        <v>45352</v>
      </c>
      <c r="N11" t="s">
        <v>102</v>
      </c>
      <c r="O11" s="210">
        <v>116947</v>
      </c>
      <c r="P11" s="161">
        <v>45717</v>
      </c>
      <c r="Q11" t="s">
        <v>102</v>
      </c>
      <c r="R11" s="210">
        <f t="shared" si="0"/>
        <v>121624.88</v>
      </c>
      <c r="S11" s="171"/>
      <c r="T11" s="216"/>
      <c r="U11" s="232">
        <f t="shared" si="1"/>
        <v>162439.383</v>
      </c>
      <c r="V11" s="233">
        <f t="shared" si="2"/>
        <v>168936.95832000001</v>
      </c>
    </row>
    <row r="12" spans="1:23" x14ac:dyDescent="0.2">
      <c r="B12" s="9" t="s">
        <v>326</v>
      </c>
      <c r="C12" s="9" t="s">
        <v>154</v>
      </c>
      <c r="D12" t="s">
        <v>99</v>
      </c>
      <c r="E12" t="s">
        <v>311</v>
      </c>
      <c r="F12" t="s">
        <v>3</v>
      </c>
      <c r="G12" t="s">
        <v>98</v>
      </c>
      <c r="H12" t="s">
        <v>86</v>
      </c>
      <c r="I12" t="s">
        <v>99</v>
      </c>
      <c r="J12" s="161">
        <v>45189</v>
      </c>
      <c r="K12" t="s">
        <v>103</v>
      </c>
      <c r="L12" s="210">
        <v>116509</v>
      </c>
      <c r="M12" s="161">
        <v>45352</v>
      </c>
      <c r="N12" t="s">
        <v>103</v>
      </c>
      <c r="O12" s="210">
        <v>121169</v>
      </c>
      <c r="P12" s="161">
        <v>45717</v>
      </c>
      <c r="Q12" t="s">
        <v>103</v>
      </c>
      <c r="R12" s="210">
        <f t="shared" si="0"/>
        <v>126015.76000000001</v>
      </c>
      <c r="S12" s="171"/>
      <c r="T12" s="216"/>
      <c r="U12" s="232">
        <f t="shared" si="1"/>
        <v>168303.74100000001</v>
      </c>
      <c r="V12" s="233">
        <f t="shared" si="2"/>
        <v>175035.89064000003</v>
      </c>
    </row>
    <row r="13" spans="1:23" x14ac:dyDescent="0.2">
      <c r="B13" s="9" t="s">
        <v>326</v>
      </c>
      <c r="C13" s="9" t="s">
        <v>160</v>
      </c>
      <c r="D13" t="s">
        <v>99</v>
      </c>
      <c r="E13" t="s">
        <v>316</v>
      </c>
      <c r="F13" t="s">
        <v>3</v>
      </c>
      <c r="G13" t="s">
        <v>98</v>
      </c>
      <c r="H13" t="s">
        <v>88</v>
      </c>
      <c r="I13" t="s">
        <v>99</v>
      </c>
      <c r="J13" s="161">
        <v>45189</v>
      </c>
      <c r="K13" t="s">
        <v>104</v>
      </c>
      <c r="L13" s="210">
        <v>120578</v>
      </c>
      <c r="M13" s="161">
        <v>45352</v>
      </c>
      <c r="N13" t="s">
        <v>104</v>
      </c>
      <c r="O13" s="210">
        <v>125401</v>
      </c>
      <c r="P13" s="161">
        <v>45717</v>
      </c>
      <c r="Q13" t="s">
        <v>104</v>
      </c>
      <c r="R13" s="210">
        <f t="shared" si="0"/>
        <v>130417.04000000001</v>
      </c>
      <c r="S13" s="171"/>
      <c r="T13" s="216"/>
      <c r="U13" s="232">
        <f t="shared" si="1"/>
        <v>174181.989</v>
      </c>
      <c r="V13" s="233">
        <f t="shared" si="2"/>
        <v>181149.26856000003</v>
      </c>
    </row>
    <row r="14" spans="1:23" x14ac:dyDescent="0.2">
      <c r="B14" s="9" t="s">
        <v>326</v>
      </c>
      <c r="C14" s="9" t="s">
        <v>165</v>
      </c>
      <c r="D14" t="s">
        <v>99</v>
      </c>
      <c r="E14" t="s">
        <v>317</v>
      </c>
      <c r="F14" t="s">
        <v>3</v>
      </c>
      <c r="G14" t="s">
        <v>98</v>
      </c>
      <c r="H14" t="s">
        <v>90</v>
      </c>
      <c r="I14" t="s">
        <v>99</v>
      </c>
      <c r="J14" s="161">
        <v>45189</v>
      </c>
      <c r="K14" t="s">
        <v>105</v>
      </c>
      <c r="L14" s="210">
        <v>124640</v>
      </c>
      <c r="M14" s="161">
        <v>45352</v>
      </c>
      <c r="N14" t="s">
        <v>105</v>
      </c>
      <c r="O14" s="210">
        <v>129626</v>
      </c>
      <c r="P14" s="161">
        <v>45717</v>
      </c>
      <c r="Q14" t="s">
        <v>105</v>
      </c>
      <c r="R14" s="210">
        <f t="shared" si="0"/>
        <v>134811.04</v>
      </c>
      <c r="S14" s="171"/>
      <c r="T14" s="216"/>
      <c r="U14" s="232">
        <f t="shared" si="1"/>
        <v>180050.514</v>
      </c>
      <c r="V14" s="233">
        <f t="shared" si="2"/>
        <v>187252.53456</v>
      </c>
    </row>
    <row r="15" spans="1:23" x14ac:dyDescent="0.2">
      <c r="B15" s="9" t="s">
        <v>326</v>
      </c>
      <c r="C15" s="9" t="s">
        <v>171</v>
      </c>
      <c r="D15" t="s">
        <v>99</v>
      </c>
      <c r="E15" t="s">
        <v>318</v>
      </c>
      <c r="F15" t="s">
        <v>3</v>
      </c>
      <c r="G15" t="s">
        <v>98</v>
      </c>
      <c r="H15" t="s">
        <v>92</v>
      </c>
      <c r="I15" t="s">
        <v>99</v>
      </c>
      <c r="J15" s="161">
        <v>45189</v>
      </c>
      <c r="K15" t="s">
        <v>106</v>
      </c>
      <c r="L15" s="210">
        <v>128705</v>
      </c>
      <c r="M15" s="161">
        <v>45352</v>
      </c>
      <c r="N15" t="s">
        <v>106</v>
      </c>
      <c r="O15" s="210">
        <v>133853</v>
      </c>
      <c r="P15" s="161">
        <v>45717</v>
      </c>
      <c r="Q15" t="s">
        <v>106</v>
      </c>
      <c r="R15" s="210">
        <f t="shared" si="0"/>
        <v>139207.12</v>
      </c>
      <c r="S15" s="171"/>
      <c r="T15" s="216"/>
      <c r="U15" s="232">
        <f t="shared" si="1"/>
        <v>185921.81700000001</v>
      </c>
      <c r="V15" s="233">
        <f t="shared" si="2"/>
        <v>193358.68967999998</v>
      </c>
    </row>
    <row r="16" spans="1:23" x14ac:dyDescent="0.2">
      <c r="B16" s="9" t="s">
        <v>326</v>
      </c>
      <c r="C16" s="9" t="s">
        <v>177</v>
      </c>
      <c r="D16" t="s">
        <v>107</v>
      </c>
      <c r="E16" t="s">
        <v>314</v>
      </c>
      <c r="F16" t="s">
        <v>3</v>
      </c>
      <c r="G16" t="s">
        <v>3</v>
      </c>
      <c r="H16" t="s">
        <v>81</v>
      </c>
      <c r="I16" t="s">
        <v>107</v>
      </c>
      <c r="J16" s="161">
        <v>45189</v>
      </c>
      <c r="K16" t="s">
        <v>108</v>
      </c>
      <c r="L16" s="210">
        <v>132768</v>
      </c>
      <c r="M16" s="161">
        <v>45352</v>
      </c>
      <c r="N16" t="s">
        <v>108</v>
      </c>
      <c r="O16" s="210">
        <v>138079</v>
      </c>
      <c r="P16" s="161">
        <v>45717</v>
      </c>
      <c r="Q16" t="s">
        <v>108</v>
      </c>
      <c r="R16" s="210">
        <f t="shared" si="0"/>
        <v>143602.16</v>
      </c>
      <c r="S16" s="171"/>
      <c r="T16" s="216"/>
      <c r="U16" s="232">
        <f t="shared" si="1"/>
        <v>191791.731</v>
      </c>
      <c r="V16" s="233">
        <f t="shared" si="2"/>
        <v>199463.40024000002</v>
      </c>
    </row>
    <row r="17" spans="2:22" x14ac:dyDescent="0.2">
      <c r="B17" s="9" t="s">
        <v>326</v>
      </c>
      <c r="C17" s="9" t="s">
        <v>185</v>
      </c>
      <c r="D17" t="s">
        <v>107</v>
      </c>
      <c r="E17" t="s">
        <v>315</v>
      </c>
      <c r="F17" t="s">
        <v>3</v>
      </c>
      <c r="G17" t="s">
        <v>3</v>
      </c>
      <c r="H17" t="s">
        <v>84</v>
      </c>
      <c r="I17" t="s">
        <v>107</v>
      </c>
      <c r="J17" s="161">
        <v>45189</v>
      </c>
      <c r="K17" t="s">
        <v>109</v>
      </c>
      <c r="L17" s="210">
        <v>136836</v>
      </c>
      <c r="M17" s="161">
        <v>45352</v>
      </c>
      <c r="N17" t="s">
        <v>109</v>
      </c>
      <c r="O17" s="210">
        <v>142309</v>
      </c>
      <c r="P17" s="161">
        <v>45717</v>
      </c>
      <c r="Q17" t="s">
        <v>109</v>
      </c>
      <c r="R17" s="210">
        <f t="shared" si="0"/>
        <v>148001.36000000002</v>
      </c>
      <c r="S17" s="171"/>
      <c r="T17" s="216"/>
      <c r="U17" s="232">
        <f t="shared" si="1"/>
        <v>197667.201</v>
      </c>
      <c r="V17" s="233">
        <f t="shared" si="2"/>
        <v>205573.88904000001</v>
      </c>
    </row>
    <row r="18" spans="2:22" x14ac:dyDescent="0.2">
      <c r="B18" s="9" t="s">
        <v>326</v>
      </c>
      <c r="C18" s="9" t="s">
        <v>191</v>
      </c>
      <c r="D18" t="s">
        <v>107</v>
      </c>
      <c r="E18" t="s">
        <v>311</v>
      </c>
      <c r="F18" t="s">
        <v>3</v>
      </c>
      <c r="G18" t="s">
        <v>3</v>
      </c>
      <c r="H18" t="s">
        <v>86</v>
      </c>
      <c r="I18" t="s">
        <v>107</v>
      </c>
      <c r="J18" s="161">
        <v>45189</v>
      </c>
      <c r="K18" t="s">
        <v>110</v>
      </c>
      <c r="L18" s="210">
        <v>140896</v>
      </c>
      <c r="M18" s="161">
        <v>45352</v>
      </c>
      <c r="N18" t="s">
        <v>110</v>
      </c>
      <c r="O18" s="210">
        <v>146532</v>
      </c>
      <c r="P18" s="161">
        <v>45717</v>
      </c>
      <c r="Q18" t="s">
        <v>110</v>
      </c>
      <c r="R18" s="210">
        <f t="shared" si="0"/>
        <v>152393.28</v>
      </c>
      <c r="S18" s="171"/>
      <c r="T18" s="216"/>
      <c r="U18" s="232">
        <f t="shared" si="1"/>
        <v>203532.948</v>
      </c>
      <c r="V18" s="233">
        <f t="shared" si="2"/>
        <v>211674.26592000001</v>
      </c>
    </row>
    <row r="19" spans="2:22" x14ac:dyDescent="0.2">
      <c r="B19" s="9" t="s">
        <v>326</v>
      </c>
      <c r="C19" s="9" t="s">
        <v>198</v>
      </c>
      <c r="D19" t="s">
        <v>107</v>
      </c>
      <c r="E19" t="s">
        <v>316</v>
      </c>
      <c r="F19" t="s">
        <v>3</v>
      </c>
      <c r="G19" t="s">
        <v>3</v>
      </c>
      <c r="H19" t="s">
        <v>88</v>
      </c>
      <c r="I19" t="s">
        <v>107</v>
      </c>
      <c r="J19" s="161">
        <v>45189</v>
      </c>
      <c r="K19" t="s">
        <v>111</v>
      </c>
      <c r="L19" s="210">
        <v>144963</v>
      </c>
      <c r="M19" s="161">
        <v>45352</v>
      </c>
      <c r="N19" t="s">
        <v>111</v>
      </c>
      <c r="O19" s="210">
        <v>150762</v>
      </c>
      <c r="P19" s="161">
        <v>45717</v>
      </c>
      <c r="Q19" t="s">
        <v>111</v>
      </c>
      <c r="R19" s="210">
        <f t="shared" si="0"/>
        <v>156792.48000000001</v>
      </c>
      <c r="S19" s="171"/>
      <c r="T19" s="216"/>
      <c r="U19" s="232">
        <f t="shared" si="1"/>
        <v>209408.41800000001</v>
      </c>
      <c r="V19" s="233">
        <f t="shared" si="2"/>
        <v>217784.75472000003</v>
      </c>
    </row>
    <row r="20" spans="2:22" customFormat="1" x14ac:dyDescent="0.2">
      <c r="B20" t="s">
        <v>326</v>
      </c>
      <c r="C20" t="s">
        <v>207</v>
      </c>
      <c r="D20" t="s">
        <v>107</v>
      </c>
      <c r="E20" t="s">
        <v>317</v>
      </c>
      <c r="F20" t="s">
        <v>3</v>
      </c>
      <c r="G20" t="s">
        <v>3</v>
      </c>
      <c r="H20" t="s">
        <v>90</v>
      </c>
      <c r="I20" t="s">
        <v>107</v>
      </c>
      <c r="J20" s="161">
        <v>45189</v>
      </c>
      <c r="K20" t="s">
        <v>112</v>
      </c>
      <c r="L20" s="217">
        <v>149022</v>
      </c>
      <c r="M20" s="161">
        <v>45352</v>
      </c>
      <c r="N20" t="s">
        <v>112</v>
      </c>
      <c r="O20" s="217">
        <v>154983</v>
      </c>
      <c r="P20" s="161">
        <v>45717</v>
      </c>
      <c r="Q20" t="s">
        <v>112</v>
      </c>
      <c r="R20" s="217">
        <f t="shared" si="0"/>
        <v>161182.32</v>
      </c>
      <c r="S20" s="171"/>
      <c r="T20" s="216"/>
      <c r="U20" s="232">
        <f t="shared" si="1"/>
        <v>215271.38699999999</v>
      </c>
      <c r="V20" s="233">
        <f t="shared" si="2"/>
        <v>223882.24248000002</v>
      </c>
    </row>
    <row r="21" spans="2:22" x14ac:dyDescent="0.2">
      <c r="B21" s="9" t="s">
        <v>326</v>
      </c>
      <c r="C21" s="9" t="s">
        <v>213</v>
      </c>
      <c r="D21" t="s">
        <v>107</v>
      </c>
      <c r="E21" t="s">
        <v>318</v>
      </c>
      <c r="F21" t="s">
        <v>3</v>
      </c>
      <c r="G21" t="s">
        <v>3</v>
      </c>
      <c r="H21" t="s">
        <v>92</v>
      </c>
      <c r="I21" t="s">
        <v>107</v>
      </c>
      <c r="J21" s="161">
        <v>45189</v>
      </c>
      <c r="K21" t="s">
        <v>113</v>
      </c>
      <c r="L21" s="210">
        <v>153093</v>
      </c>
      <c r="M21" s="161">
        <v>45352</v>
      </c>
      <c r="N21" t="s">
        <v>113</v>
      </c>
      <c r="O21" s="210">
        <v>159217</v>
      </c>
      <c r="P21" s="161">
        <v>45717</v>
      </c>
      <c r="Q21" t="s">
        <v>113</v>
      </c>
      <c r="R21" s="210">
        <f t="shared" si="0"/>
        <v>165585.68</v>
      </c>
      <c r="S21" s="171"/>
      <c r="T21" s="216"/>
      <c r="U21" s="232">
        <f t="shared" si="1"/>
        <v>221152.413</v>
      </c>
      <c r="V21" s="233">
        <f t="shared" si="2"/>
        <v>229998.50951999999</v>
      </c>
    </row>
    <row r="22" spans="2:22" x14ac:dyDescent="0.2">
      <c r="B22" s="9" t="s">
        <v>326</v>
      </c>
      <c r="C22" s="9" t="s">
        <v>216</v>
      </c>
      <c r="D22" t="s">
        <v>115</v>
      </c>
      <c r="E22" t="s">
        <v>314</v>
      </c>
      <c r="F22" t="s">
        <v>3</v>
      </c>
      <c r="G22" t="s">
        <v>114</v>
      </c>
      <c r="H22" t="s">
        <v>81</v>
      </c>
      <c r="I22" t="s">
        <v>115</v>
      </c>
      <c r="J22" s="161">
        <v>45189</v>
      </c>
      <c r="K22" t="s">
        <v>116</v>
      </c>
      <c r="L22" s="210">
        <v>132768</v>
      </c>
      <c r="M22" s="161">
        <v>45352</v>
      </c>
      <c r="N22" t="s">
        <v>116</v>
      </c>
      <c r="O22" s="210">
        <v>138079</v>
      </c>
      <c r="P22" s="161">
        <v>45717</v>
      </c>
      <c r="Q22" t="s">
        <v>116</v>
      </c>
      <c r="R22" s="210">
        <f t="shared" si="0"/>
        <v>143602.16</v>
      </c>
      <c r="S22" s="171"/>
      <c r="T22" s="216"/>
      <c r="U22" s="232">
        <f t="shared" si="1"/>
        <v>191791.731</v>
      </c>
      <c r="V22" s="233">
        <f t="shared" si="2"/>
        <v>199463.40024000002</v>
      </c>
    </row>
    <row r="23" spans="2:22" x14ac:dyDescent="0.2">
      <c r="B23" s="9" t="s">
        <v>327</v>
      </c>
      <c r="C23" s="9" t="s">
        <v>223</v>
      </c>
      <c r="D23" t="s">
        <v>115</v>
      </c>
      <c r="E23" t="s">
        <v>315</v>
      </c>
      <c r="F23" t="s">
        <v>3</v>
      </c>
      <c r="G23" t="s">
        <v>114</v>
      </c>
      <c r="H23" t="s">
        <v>84</v>
      </c>
      <c r="I23" t="s">
        <v>115</v>
      </c>
      <c r="J23" s="161">
        <v>45189</v>
      </c>
      <c r="K23" t="s">
        <v>117</v>
      </c>
      <c r="L23" s="210">
        <v>136836</v>
      </c>
      <c r="M23" s="161">
        <v>45352</v>
      </c>
      <c r="N23" t="s">
        <v>117</v>
      </c>
      <c r="O23" s="210">
        <v>142309</v>
      </c>
      <c r="P23" s="161">
        <v>45717</v>
      </c>
      <c r="Q23" t="s">
        <v>117</v>
      </c>
      <c r="R23" s="210">
        <f t="shared" si="0"/>
        <v>148001.36000000002</v>
      </c>
      <c r="S23" s="171"/>
      <c r="T23" s="216"/>
      <c r="U23" s="232">
        <f t="shared" si="1"/>
        <v>197667.201</v>
      </c>
      <c r="V23" s="233">
        <f t="shared" si="2"/>
        <v>205573.88904000001</v>
      </c>
    </row>
    <row r="24" spans="2:22" x14ac:dyDescent="0.2">
      <c r="B24" s="9" t="s">
        <v>327</v>
      </c>
      <c r="C24" s="9" t="s">
        <v>219</v>
      </c>
      <c r="D24" t="s">
        <v>115</v>
      </c>
      <c r="E24" t="s">
        <v>311</v>
      </c>
      <c r="F24" t="s">
        <v>3</v>
      </c>
      <c r="G24" t="s">
        <v>114</v>
      </c>
      <c r="H24" t="s">
        <v>86</v>
      </c>
      <c r="I24" t="s">
        <v>115</v>
      </c>
      <c r="J24" s="161">
        <v>45189</v>
      </c>
      <c r="K24" t="s">
        <v>118</v>
      </c>
      <c r="L24" s="210">
        <v>140896</v>
      </c>
      <c r="M24" s="161">
        <v>45352</v>
      </c>
      <c r="N24" t="s">
        <v>118</v>
      </c>
      <c r="O24" s="210">
        <v>146532</v>
      </c>
      <c r="P24" s="161">
        <v>45717</v>
      </c>
      <c r="Q24" t="s">
        <v>118</v>
      </c>
      <c r="R24" s="210">
        <f t="shared" si="0"/>
        <v>152393.28</v>
      </c>
      <c r="S24" s="171"/>
      <c r="T24" s="216"/>
      <c r="U24" s="232">
        <f t="shared" si="1"/>
        <v>203532.948</v>
      </c>
      <c r="V24" s="233">
        <f t="shared" si="2"/>
        <v>211674.26592000001</v>
      </c>
    </row>
    <row r="25" spans="2:22" x14ac:dyDescent="0.2">
      <c r="D25" t="s">
        <v>115</v>
      </c>
      <c r="E25" t="s">
        <v>316</v>
      </c>
      <c r="F25" t="s">
        <v>3</v>
      </c>
      <c r="G25" t="s">
        <v>114</v>
      </c>
      <c r="H25" t="s">
        <v>88</v>
      </c>
      <c r="I25" t="s">
        <v>115</v>
      </c>
      <c r="J25" s="161">
        <v>45189</v>
      </c>
      <c r="K25" t="s">
        <v>119</v>
      </c>
      <c r="L25" s="210">
        <v>144963</v>
      </c>
      <c r="M25" s="161">
        <v>45352</v>
      </c>
      <c r="N25" t="s">
        <v>119</v>
      </c>
      <c r="O25" s="210">
        <v>150762</v>
      </c>
      <c r="P25" s="161">
        <v>45717</v>
      </c>
      <c r="Q25" t="s">
        <v>119</v>
      </c>
      <c r="R25" s="210">
        <f t="shared" si="0"/>
        <v>156792.48000000001</v>
      </c>
      <c r="S25" s="171"/>
      <c r="T25" s="216"/>
      <c r="U25" s="232">
        <f t="shared" si="1"/>
        <v>209408.41800000001</v>
      </c>
      <c r="V25" s="233">
        <f t="shared" si="2"/>
        <v>217784.75472000003</v>
      </c>
    </row>
    <row r="26" spans="2:22" x14ac:dyDescent="0.2">
      <c r="D26" t="s">
        <v>115</v>
      </c>
      <c r="E26" t="s">
        <v>317</v>
      </c>
      <c r="F26" t="s">
        <v>3</v>
      </c>
      <c r="G26" t="s">
        <v>114</v>
      </c>
      <c r="H26" t="s">
        <v>90</v>
      </c>
      <c r="I26" t="s">
        <v>115</v>
      </c>
      <c r="J26" s="161">
        <v>45189</v>
      </c>
      <c r="K26" t="s">
        <v>120</v>
      </c>
      <c r="L26" s="210">
        <v>149022.30000000002</v>
      </c>
      <c r="M26" s="161">
        <v>45352</v>
      </c>
      <c r="N26" t="s">
        <v>120</v>
      </c>
      <c r="O26" s="210">
        <v>154983</v>
      </c>
      <c r="P26" s="161">
        <v>45717</v>
      </c>
      <c r="Q26" t="s">
        <v>120</v>
      </c>
      <c r="R26" s="210">
        <f t="shared" si="0"/>
        <v>161182.32</v>
      </c>
      <c r="S26" s="171"/>
      <c r="T26" s="216"/>
      <c r="U26" s="232">
        <f t="shared" si="1"/>
        <v>215271.38699999999</v>
      </c>
      <c r="V26" s="233">
        <f t="shared" si="2"/>
        <v>223882.24248000002</v>
      </c>
    </row>
    <row r="27" spans="2:22" x14ac:dyDescent="0.2">
      <c r="D27" t="s">
        <v>115</v>
      </c>
      <c r="E27" t="s">
        <v>318</v>
      </c>
      <c r="F27" t="s">
        <v>3</v>
      </c>
      <c r="G27" t="s">
        <v>114</v>
      </c>
      <c r="H27" t="s">
        <v>92</v>
      </c>
      <c r="I27" t="s">
        <v>115</v>
      </c>
      <c r="J27" s="161">
        <v>45189</v>
      </c>
      <c r="K27" t="s">
        <v>121</v>
      </c>
      <c r="L27" s="210">
        <v>153093</v>
      </c>
      <c r="M27" s="161">
        <v>45352</v>
      </c>
      <c r="N27" t="s">
        <v>121</v>
      </c>
      <c r="O27" s="210">
        <v>159217</v>
      </c>
      <c r="P27" s="161">
        <v>45717</v>
      </c>
      <c r="Q27" t="s">
        <v>121</v>
      </c>
      <c r="R27" s="210">
        <f t="shared" si="0"/>
        <v>165585.68</v>
      </c>
      <c r="S27" s="171"/>
      <c r="T27" s="216"/>
      <c r="U27" s="232">
        <f t="shared" si="1"/>
        <v>221152.413</v>
      </c>
      <c r="V27" s="233">
        <f t="shared" si="2"/>
        <v>229998.50951999999</v>
      </c>
    </row>
    <row r="28" spans="2:22" x14ac:dyDescent="0.2">
      <c r="D28" t="s">
        <v>123</v>
      </c>
      <c r="E28" t="s">
        <v>314</v>
      </c>
      <c r="F28" t="s">
        <v>3</v>
      </c>
      <c r="G28" t="s">
        <v>122</v>
      </c>
      <c r="H28" t="s">
        <v>81</v>
      </c>
      <c r="I28" t="s">
        <v>123</v>
      </c>
      <c r="J28" s="161">
        <v>45189</v>
      </c>
      <c r="K28" t="s">
        <v>124</v>
      </c>
      <c r="L28" s="210">
        <v>159865</v>
      </c>
      <c r="M28" s="161">
        <v>45352</v>
      </c>
      <c r="N28" t="s">
        <v>124</v>
      </c>
      <c r="O28" s="210">
        <v>166260</v>
      </c>
      <c r="P28" s="161">
        <v>45717</v>
      </c>
      <c r="Q28" t="s">
        <v>124</v>
      </c>
      <c r="R28" s="210">
        <f t="shared" si="0"/>
        <v>172910.4</v>
      </c>
      <c r="S28" s="171"/>
      <c r="T28" s="216"/>
      <c r="U28" s="232">
        <f t="shared" si="1"/>
        <v>230935.14</v>
      </c>
      <c r="V28" s="233">
        <f t="shared" si="2"/>
        <v>240172.54559999998</v>
      </c>
    </row>
    <row r="29" spans="2:22" x14ac:dyDescent="0.2">
      <c r="D29" t="s">
        <v>123</v>
      </c>
      <c r="E29" t="s">
        <v>315</v>
      </c>
      <c r="F29" t="s">
        <v>3</v>
      </c>
      <c r="G29" t="s">
        <v>122</v>
      </c>
      <c r="H29" t="s">
        <v>84</v>
      </c>
      <c r="I29" t="s">
        <v>123</v>
      </c>
      <c r="J29" s="161">
        <v>45189</v>
      </c>
      <c r="K29" t="s">
        <v>125</v>
      </c>
      <c r="L29" s="210">
        <v>165279</v>
      </c>
      <c r="M29" s="161">
        <v>45352</v>
      </c>
      <c r="N29" t="s">
        <v>125</v>
      </c>
      <c r="O29" s="210">
        <v>171890</v>
      </c>
      <c r="P29" s="161">
        <v>45717</v>
      </c>
      <c r="Q29" t="s">
        <v>125</v>
      </c>
      <c r="R29" s="210">
        <f t="shared" si="0"/>
        <v>178765.6</v>
      </c>
      <c r="S29" s="171"/>
      <c r="T29" s="216"/>
      <c r="U29" s="232">
        <f t="shared" si="1"/>
        <v>238755.21</v>
      </c>
      <c r="V29" s="233">
        <f t="shared" si="2"/>
        <v>248305.41840000002</v>
      </c>
    </row>
    <row r="30" spans="2:22" x14ac:dyDescent="0.2">
      <c r="D30" t="s">
        <v>123</v>
      </c>
      <c r="E30" t="s">
        <v>311</v>
      </c>
      <c r="F30" t="s">
        <v>3</v>
      </c>
      <c r="G30" t="s">
        <v>122</v>
      </c>
      <c r="H30" t="s">
        <v>86</v>
      </c>
      <c r="I30" t="s">
        <v>123</v>
      </c>
      <c r="J30" s="161">
        <v>45189</v>
      </c>
      <c r="K30" t="s">
        <v>126</v>
      </c>
      <c r="L30" s="210">
        <v>170701</v>
      </c>
      <c r="M30" s="161">
        <v>45352</v>
      </c>
      <c r="N30" t="s">
        <v>126</v>
      </c>
      <c r="O30" s="210">
        <v>177529</v>
      </c>
      <c r="P30" s="161">
        <v>45717</v>
      </c>
      <c r="Q30" t="s">
        <v>126</v>
      </c>
      <c r="R30" s="210">
        <f t="shared" si="0"/>
        <v>184630.16</v>
      </c>
      <c r="S30" s="171"/>
      <c r="T30" s="216"/>
      <c r="U30" s="232">
        <f t="shared" si="1"/>
        <v>246587.78099999999</v>
      </c>
      <c r="V30" s="233">
        <f t="shared" si="2"/>
        <v>256451.29224000001</v>
      </c>
    </row>
    <row r="31" spans="2:22" x14ac:dyDescent="0.2">
      <c r="D31" t="s">
        <v>123</v>
      </c>
      <c r="E31" t="s">
        <v>316</v>
      </c>
      <c r="F31" t="s">
        <v>3</v>
      </c>
      <c r="G31" t="s">
        <v>122</v>
      </c>
      <c r="H31" t="s">
        <v>88</v>
      </c>
      <c r="I31" t="s">
        <v>123</v>
      </c>
      <c r="J31" s="161">
        <v>45189</v>
      </c>
      <c r="K31" t="s">
        <v>127</v>
      </c>
      <c r="L31" s="210">
        <v>176118</v>
      </c>
      <c r="M31" s="161">
        <v>45352</v>
      </c>
      <c r="N31" t="s">
        <v>127</v>
      </c>
      <c r="O31" s="210">
        <v>183163</v>
      </c>
      <c r="P31" s="161">
        <v>45717</v>
      </c>
      <c r="Q31" t="s">
        <v>127</v>
      </c>
      <c r="R31" s="210">
        <f t="shared" si="0"/>
        <v>190489.52000000002</v>
      </c>
      <c r="S31" s="171"/>
      <c r="T31" s="216"/>
      <c r="U31" s="232">
        <f t="shared" si="1"/>
        <v>254413.40700000001</v>
      </c>
      <c r="V31" s="233">
        <f t="shared" si="2"/>
        <v>264589.94328000001</v>
      </c>
    </row>
    <row r="32" spans="2:22" x14ac:dyDescent="0.2">
      <c r="D32" t="s">
        <v>129</v>
      </c>
      <c r="E32" t="s">
        <v>314</v>
      </c>
      <c r="F32" t="s">
        <v>3</v>
      </c>
      <c r="G32" t="s">
        <v>128</v>
      </c>
      <c r="H32" t="s">
        <v>81</v>
      </c>
      <c r="I32" t="s">
        <v>129</v>
      </c>
      <c r="J32" s="161">
        <v>45189</v>
      </c>
      <c r="K32" t="s">
        <v>130</v>
      </c>
      <c r="L32" s="210">
        <v>159864.6</v>
      </c>
      <c r="M32" s="161">
        <v>45352</v>
      </c>
      <c r="N32" t="s">
        <v>130</v>
      </c>
      <c r="O32" s="210">
        <v>166260</v>
      </c>
      <c r="P32" s="161">
        <v>45717</v>
      </c>
      <c r="Q32" t="s">
        <v>130</v>
      </c>
      <c r="R32" s="210">
        <f t="shared" si="0"/>
        <v>172910.4</v>
      </c>
      <c r="S32" s="171"/>
      <c r="T32" s="216"/>
      <c r="U32" s="232">
        <f t="shared" si="1"/>
        <v>230935.14</v>
      </c>
      <c r="V32" s="233">
        <f t="shared" si="2"/>
        <v>240172.54559999998</v>
      </c>
    </row>
    <row r="33" spans="4:22" x14ac:dyDescent="0.2">
      <c r="D33" t="s">
        <v>129</v>
      </c>
      <c r="E33" t="s">
        <v>315</v>
      </c>
      <c r="F33" t="s">
        <v>3</v>
      </c>
      <c r="G33" t="s">
        <v>128</v>
      </c>
      <c r="H33" t="s">
        <v>84</v>
      </c>
      <c r="I33" t="s">
        <v>129</v>
      </c>
      <c r="J33" s="161">
        <v>45189</v>
      </c>
      <c r="K33" t="s">
        <v>131</v>
      </c>
      <c r="L33" s="210">
        <v>165279.45000000001</v>
      </c>
      <c r="M33" s="161">
        <v>45352</v>
      </c>
      <c r="N33" t="s">
        <v>131</v>
      </c>
      <c r="O33" s="210">
        <v>171890</v>
      </c>
      <c r="P33" s="161">
        <v>45717</v>
      </c>
      <c r="Q33" t="s">
        <v>131</v>
      </c>
      <c r="R33" s="210">
        <f t="shared" si="0"/>
        <v>178765.6</v>
      </c>
      <c r="S33" s="171"/>
      <c r="T33" s="216"/>
      <c r="U33" s="232">
        <f t="shared" si="1"/>
        <v>238755.21</v>
      </c>
      <c r="V33" s="233">
        <f t="shared" si="2"/>
        <v>248305.41840000002</v>
      </c>
    </row>
    <row r="34" spans="4:22" x14ac:dyDescent="0.2">
      <c r="D34" t="s">
        <v>129</v>
      </c>
      <c r="E34" t="s">
        <v>311</v>
      </c>
      <c r="F34" t="s">
        <v>3</v>
      </c>
      <c r="G34" t="s">
        <v>128</v>
      </c>
      <c r="H34" t="s">
        <v>86</v>
      </c>
      <c r="I34" t="s">
        <v>129</v>
      </c>
      <c r="J34" s="161">
        <v>45189</v>
      </c>
      <c r="K34" t="s">
        <v>132</v>
      </c>
      <c r="L34" s="210">
        <v>170700.6</v>
      </c>
      <c r="M34" s="161">
        <v>45352</v>
      </c>
      <c r="N34" t="s">
        <v>132</v>
      </c>
      <c r="O34" s="210">
        <v>177528.62400000001</v>
      </c>
      <c r="P34" s="161">
        <v>45717</v>
      </c>
      <c r="Q34" t="s">
        <v>132</v>
      </c>
      <c r="R34" s="210">
        <f t="shared" si="0"/>
        <v>184629.76896000002</v>
      </c>
      <c r="S34" s="171"/>
      <c r="T34" s="216"/>
      <c r="U34" s="232">
        <f t="shared" si="1"/>
        <v>246587.25873600002</v>
      </c>
      <c r="V34" s="233">
        <f t="shared" si="2"/>
        <v>256450.74908544004</v>
      </c>
    </row>
    <row r="35" spans="4:22" x14ac:dyDescent="0.2">
      <c r="D35" t="s">
        <v>129</v>
      </c>
      <c r="E35" t="s">
        <v>316</v>
      </c>
      <c r="F35" t="s">
        <v>3</v>
      </c>
      <c r="G35" t="s">
        <v>128</v>
      </c>
      <c r="H35" t="s">
        <v>88</v>
      </c>
      <c r="I35" t="s">
        <v>129</v>
      </c>
      <c r="J35" s="161">
        <v>45189</v>
      </c>
      <c r="K35" t="s">
        <v>133</v>
      </c>
      <c r="L35" s="210">
        <v>176118</v>
      </c>
      <c r="M35" s="161">
        <v>45352</v>
      </c>
      <c r="N35" t="s">
        <v>133</v>
      </c>
      <c r="O35" s="210">
        <v>183162.72</v>
      </c>
      <c r="P35" s="161">
        <v>45717</v>
      </c>
      <c r="Q35" t="s">
        <v>133</v>
      </c>
      <c r="R35" s="210">
        <f t="shared" si="0"/>
        <v>190489.22880000001</v>
      </c>
      <c r="S35" s="171"/>
      <c r="T35" s="216"/>
      <c r="U35" s="232">
        <f t="shared" si="1"/>
        <v>254413.01808000001</v>
      </c>
      <c r="V35" s="233">
        <f t="shared" si="2"/>
        <v>264589.5388032</v>
      </c>
    </row>
    <row r="36" spans="4:22" x14ac:dyDescent="0.2">
      <c r="D36" t="s">
        <v>135</v>
      </c>
      <c r="E36" t="s">
        <v>314</v>
      </c>
      <c r="F36" t="s">
        <v>3</v>
      </c>
      <c r="G36" t="s">
        <v>134</v>
      </c>
      <c r="H36" t="s">
        <v>81</v>
      </c>
      <c r="I36" t="s">
        <v>135</v>
      </c>
      <c r="J36" s="161">
        <v>45189</v>
      </c>
      <c r="K36" t="s">
        <v>136</v>
      </c>
      <c r="L36" s="210">
        <v>205930</v>
      </c>
      <c r="M36" s="161">
        <v>45352</v>
      </c>
      <c r="N36" t="s">
        <v>136</v>
      </c>
      <c r="O36" s="210">
        <v>214167</v>
      </c>
      <c r="P36" s="161">
        <v>45717</v>
      </c>
      <c r="Q36" t="s">
        <v>136</v>
      </c>
      <c r="R36" s="210">
        <f t="shared" si="0"/>
        <v>222733.68000000002</v>
      </c>
      <c r="S36" s="171"/>
      <c r="T36" s="216"/>
      <c r="U36" s="232">
        <f t="shared" si="1"/>
        <v>297477.96299999999</v>
      </c>
      <c r="V36" s="233">
        <f t="shared" si="2"/>
        <v>309377.08152000001</v>
      </c>
    </row>
    <row r="37" spans="4:22" x14ac:dyDescent="0.2">
      <c r="D37" t="s">
        <v>138</v>
      </c>
      <c r="E37" t="s">
        <v>314</v>
      </c>
      <c r="F37" t="s">
        <v>3</v>
      </c>
      <c r="G37" t="s">
        <v>137</v>
      </c>
      <c r="H37" t="s">
        <v>81</v>
      </c>
      <c r="I37" t="s">
        <v>138</v>
      </c>
      <c r="J37" s="161">
        <v>45189</v>
      </c>
      <c r="K37" t="s">
        <v>139</v>
      </c>
      <c r="L37" s="210">
        <v>205930</v>
      </c>
      <c r="M37" s="161">
        <v>45352</v>
      </c>
      <c r="N37" t="s">
        <v>136</v>
      </c>
      <c r="O37" s="210">
        <v>214167</v>
      </c>
      <c r="P37" s="161">
        <v>45717</v>
      </c>
      <c r="Q37" t="s">
        <v>136</v>
      </c>
      <c r="R37" s="210">
        <f t="shared" si="0"/>
        <v>222733.68000000002</v>
      </c>
      <c r="S37" s="171"/>
      <c r="T37" s="216"/>
      <c r="U37" s="232">
        <f t="shared" si="1"/>
        <v>297477.96299999999</v>
      </c>
      <c r="V37" s="233">
        <f t="shared" si="2"/>
        <v>309377.08152000001</v>
      </c>
    </row>
    <row r="38" spans="4:22" customFormat="1" x14ac:dyDescent="0.2">
      <c r="D38" t="s">
        <v>142</v>
      </c>
      <c r="E38" t="s">
        <v>314</v>
      </c>
      <c r="F38" t="s">
        <v>140</v>
      </c>
      <c r="G38" t="s">
        <v>141</v>
      </c>
      <c r="H38" t="s">
        <v>81</v>
      </c>
      <c r="I38" t="s">
        <v>142</v>
      </c>
      <c r="J38" s="161">
        <v>45189</v>
      </c>
      <c r="K38" t="s">
        <v>143</v>
      </c>
      <c r="L38" s="217">
        <v>29943</v>
      </c>
      <c r="M38" s="161">
        <v>45352</v>
      </c>
      <c r="N38" t="s">
        <v>143</v>
      </c>
      <c r="O38" s="217">
        <v>31141</v>
      </c>
      <c r="P38" s="161">
        <v>45717</v>
      </c>
      <c r="Q38" t="s">
        <v>143</v>
      </c>
      <c r="R38" s="210">
        <f t="shared" si="0"/>
        <v>32386.639999999999</v>
      </c>
      <c r="S38" s="171"/>
      <c r="T38" s="216"/>
      <c r="U38" s="232">
        <f t="shared" si="1"/>
        <v>43254.849000000002</v>
      </c>
      <c r="V38" s="233">
        <f t="shared" si="2"/>
        <v>44985.042959999999</v>
      </c>
    </row>
    <row r="39" spans="4:22" customFormat="1" x14ac:dyDescent="0.2">
      <c r="D39" t="s">
        <v>142</v>
      </c>
      <c r="E39" t="s">
        <v>315</v>
      </c>
      <c r="F39" t="s">
        <v>140</v>
      </c>
      <c r="G39" t="s">
        <v>141</v>
      </c>
      <c r="H39" t="s">
        <v>84</v>
      </c>
      <c r="I39" t="s">
        <v>142</v>
      </c>
      <c r="J39" s="161">
        <v>45189</v>
      </c>
      <c r="K39" t="s">
        <v>144</v>
      </c>
      <c r="L39" s="217">
        <v>38926</v>
      </c>
      <c r="M39" s="161">
        <v>45352</v>
      </c>
      <c r="N39" t="s">
        <v>144</v>
      </c>
      <c r="O39" s="217">
        <v>40483</v>
      </c>
      <c r="P39" s="161">
        <v>45717</v>
      </c>
      <c r="Q39" t="s">
        <v>144</v>
      </c>
      <c r="R39" s="210">
        <f t="shared" si="0"/>
        <v>42102.32</v>
      </c>
      <c r="S39" s="171"/>
      <c r="T39" s="216"/>
      <c r="U39" s="232">
        <f t="shared" si="1"/>
        <v>56230.887000000002</v>
      </c>
      <c r="V39" s="233">
        <f t="shared" si="2"/>
        <v>58480.122479999998</v>
      </c>
    </row>
    <row r="40" spans="4:22" customFormat="1" x14ac:dyDescent="0.2">
      <c r="D40" t="s">
        <v>142</v>
      </c>
      <c r="E40" t="s">
        <v>311</v>
      </c>
      <c r="F40" t="s">
        <v>140</v>
      </c>
      <c r="G40" t="s">
        <v>141</v>
      </c>
      <c r="H40" t="s">
        <v>86</v>
      </c>
      <c r="I40" t="s">
        <v>142</v>
      </c>
      <c r="J40" s="161">
        <v>45189</v>
      </c>
      <c r="K40" t="s">
        <v>145</v>
      </c>
      <c r="L40" s="217">
        <v>47913</v>
      </c>
      <c r="M40" s="161">
        <v>45352</v>
      </c>
      <c r="N40" t="s">
        <v>145</v>
      </c>
      <c r="O40" s="217">
        <v>49830</v>
      </c>
      <c r="P40" s="161">
        <v>45717</v>
      </c>
      <c r="Q40" t="s">
        <v>145</v>
      </c>
      <c r="R40" s="210">
        <f t="shared" si="0"/>
        <v>51823.200000000004</v>
      </c>
      <c r="S40" s="171"/>
      <c r="T40" s="216"/>
      <c r="U40" s="232">
        <f t="shared" si="1"/>
        <v>69213.87</v>
      </c>
      <c r="V40" s="233">
        <f t="shared" si="2"/>
        <v>71982.424800000008</v>
      </c>
    </row>
    <row r="41" spans="4:22" customFormat="1" x14ac:dyDescent="0.2">
      <c r="D41" t="s">
        <v>142</v>
      </c>
      <c r="E41" t="s">
        <v>316</v>
      </c>
      <c r="F41" t="s">
        <v>140</v>
      </c>
      <c r="G41" t="s">
        <v>141</v>
      </c>
      <c r="H41" t="s">
        <v>88</v>
      </c>
      <c r="I41" t="s">
        <v>142</v>
      </c>
      <c r="J41" s="161">
        <v>45189</v>
      </c>
      <c r="K41" t="s">
        <v>146</v>
      </c>
      <c r="L41" s="217">
        <v>56895</v>
      </c>
      <c r="M41" s="161">
        <v>45352</v>
      </c>
      <c r="N41" t="s">
        <v>146</v>
      </c>
      <c r="O41" s="217">
        <v>59171</v>
      </c>
      <c r="P41" s="161">
        <v>45717</v>
      </c>
      <c r="Q41" t="s">
        <v>146</v>
      </c>
      <c r="R41" s="210">
        <f t="shared" si="0"/>
        <v>61537.840000000004</v>
      </c>
      <c r="S41" s="171"/>
      <c r="T41" s="216"/>
      <c r="U41" s="232">
        <f t="shared" si="1"/>
        <v>82188.519</v>
      </c>
      <c r="V41" s="233">
        <f t="shared" si="2"/>
        <v>85476.059760000004</v>
      </c>
    </row>
    <row r="42" spans="4:22" customFormat="1" x14ac:dyDescent="0.2">
      <c r="D42" t="s">
        <v>148</v>
      </c>
      <c r="E42" t="s">
        <v>314</v>
      </c>
      <c r="F42" t="s">
        <v>140</v>
      </c>
      <c r="G42" t="s">
        <v>147</v>
      </c>
      <c r="H42" t="s">
        <v>81</v>
      </c>
      <c r="I42" t="s">
        <v>148</v>
      </c>
      <c r="J42" s="161">
        <v>45189</v>
      </c>
      <c r="K42" t="s">
        <v>149</v>
      </c>
      <c r="L42" s="217">
        <v>49707</v>
      </c>
      <c r="M42" s="161">
        <v>45352</v>
      </c>
      <c r="N42" t="s">
        <v>149</v>
      </c>
      <c r="O42" s="217">
        <v>51695</v>
      </c>
      <c r="P42" s="161">
        <v>45717</v>
      </c>
      <c r="Q42" t="s">
        <v>149</v>
      </c>
      <c r="R42" s="210">
        <f t="shared" si="0"/>
        <v>53762.8</v>
      </c>
      <c r="S42" s="171"/>
      <c r="T42" s="216"/>
      <c r="U42" s="232">
        <f t="shared" si="1"/>
        <v>71804.354999999996</v>
      </c>
      <c r="V42" s="233">
        <f t="shared" si="2"/>
        <v>74676.529200000004</v>
      </c>
    </row>
    <row r="43" spans="4:22" customFormat="1" x14ac:dyDescent="0.2">
      <c r="D43" t="s">
        <v>148</v>
      </c>
      <c r="E43" t="s">
        <v>315</v>
      </c>
      <c r="F43" t="s">
        <v>140</v>
      </c>
      <c r="G43" t="s">
        <v>147</v>
      </c>
      <c r="H43" t="s">
        <v>84</v>
      </c>
      <c r="I43" t="s">
        <v>148</v>
      </c>
      <c r="J43" s="161">
        <v>45189</v>
      </c>
      <c r="K43" t="s">
        <v>150</v>
      </c>
      <c r="L43" s="217">
        <v>52702</v>
      </c>
      <c r="M43" s="161">
        <v>45352</v>
      </c>
      <c r="N43" t="s">
        <v>150</v>
      </c>
      <c r="O43" s="217">
        <v>54810</v>
      </c>
      <c r="P43" s="161">
        <v>45717</v>
      </c>
      <c r="Q43" t="s">
        <v>150</v>
      </c>
      <c r="R43" s="210">
        <f t="shared" si="0"/>
        <v>57002.400000000001</v>
      </c>
      <c r="S43" s="171"/>
      <c r="T43" s="216"/>
      <c r="U43" s="232">
        <f t="shared" si="1"/>
        <v>76131.09</v>
      </c>
      <c r="V43" s="233">
        <f t="shared" si="2"/>
        <v>79176.333599999998</v>
      </c>
    </row>
    <row r="44" spans="4:22" customFormat="1" x14ac:dyDescent="0.2">
      <c r="D44" t="s">
        <v>148</v>
      </c>
      <c r="E44" t="s">
        <v>311</v>
      </c>
      <c r="F44" t="s">
        <v>140</v>
      </c>
      <c r="G44" t="s">
        <v>147</v>
      </c>
      <c r="H44" t="s">
        <v>86</v>
      </c>
      <c r="I44" t="s">
        <v>148</v>
      </c>
      <c r="J44" s="161">
        <v>45189</v>
      </c>
      <c r="K44" t="s">
        <v>151</v>
      </c>
      <c r="L44" s="217">
        <v>55695</v>
      </c>
      <c r="M44" s="161">
        <v>45352</v>
      </c>
      <c r="N44" t="s">
        <v>151</v>
      </c>
      <c r="O44" s="217">
        <v>57923</v>
      </c>
      <c r="P44" s="161">
        <v>45717</v>
      </c>
      <c r="Q44" t="s">
        <v>151</v>
      </c>
      <c r="R44" s="210">
        <f t="shared" si="0"/>
        <v>60239.920000000006</v>
      </c>
      <c r="S44" s="171"/>
      <c r="T44" s="216"/>
      <c r="U44" s="232">
        <f t="shared" si="1"/>
        <v>80455.047000000006</v>
      </c>
      <c r="V44" s="233">
        <f t="shared" si="2"/>
        <v>83673.248880000014</v>
      </c>
    </row>
    <row r="45" spans="4:22" customFormat="1" x14ac:dyDescent="0.2">
      <c r="D45" t="s">
        <v>148</v>
      </c>
      <c r="E45" t="s">
        <v>316</v>
      </c>
      <c r="F45" t="s">
        <v>140</v>
      </c>
      <c r="G45" t="s">
        <v>147</v>
      </c>
      <c r="H45" t="s">
        <v>88</v>
      </c>
      <c r="I45" t="s">
        <v>148</v>
      </c>
      <c r="J45" s="161">
        <v>45189</v>
      </c>
      <c r="K45" t="s">
        <v>152</v>
      </c>
      <c r="L45" s="217">
        <v>58691</v>
      </c>
      <c r="M45" s="161">
        <v>45352</v>
      </c>
      <c r="N45" t="s">
        <v>152</v>
      </c>
      <c r="O45" s="217">
        <v>61039</v>
      </c>
      <c r="P45" s="161">
        <v>45717</v>
      </c>
      <c r="Q45" t="s">
        <v>152</v>
      </c>
      <c r="R45" s="210">
        <f t="shared" si="0"/>
        <v>63480.560000000005</v>
      </c>
      <c r="S45" s="171"/>
      <c r="T45" s="216"/>
      <c r="U45" s="232">
        <f t="shared" si="1"/>
        <v>84783.171000000002</v>
      </c>
      <c r="V45" s="233">
        <f t="shared" si="2"/>
        <v>88174.497840000011</v>
      </c>
    </row>
    <row r="46" spans="4:22" x14ac:dyDescent="0.2">
      <c r="D46" t="s">
        <v>154</v>
      </c>
      <c r="E46" t="s">
        <v>314</v>
      </c>
      <c r="F46" t="s">
        <v>140</v>
      </c>
      <c r="G46" t="s">
        <v>153</v>
      </c>
      <c r="H46" t="s">
        <v>81</v>
      </c>
      <c r="I46" t="s">
        <v>154</v>
      </c>
      <c r="J46" s="161">
        <v>45189</v>
      </c>
      <c r="K46" t="s">
        <v>155</v>
      </c>
      <c r="L46" s="210">
        <v>52702</v>
      </c>
      <c r="M46" s="161">
        <v>45352</v>
      </c>
      <c r="N46" t="s">
        <v>155</v>
      </c>
      <c r="O46" s="210">
        <v>54810</v>
      </c>
      <c r="P46" s="161">
        <v>45717</v>
      </c>
      <c r="Q46" t="s">
        <v>155</v>
      </c>
      <c r="R46" s="210">
        <f t="shared" si="0"/>
        <v>57002.400000000001</v>
      </c>
      <c r="S46" s="171"/>
      <c r="T46" s="216"/>
      <c r="U46" s="232">
        <f t="shared" si="1"/>
        <v>76131.09</v>
      </c>
      <c r="V46" s="233">
        <f t="shared" si="2"/>
        <v>79176.333599999998</v>
      </c>
    </row>
    <row r="47" spans="4:22" x14ac:dyDescent="0.2">
      <c r="D47" t="s">
        <v>154</v>
      </c>
      <c r="E47" t="s">
        <v>315</v>
      </c>
      <c r="F47" t="s">
        <v>140</v>
      </c>
      <c r="G47" t="s">
        <v>153</v>
      </c>
      <c r="H47" t="s">
        <v>84</v>
      </c>
      <c r="I47" t="s">
        <v>154</v>
      </c>
      <c r="J47" s="161">
        <v>45189</v>
      </c>
      <c r="K47" t="s">
        <v>156</v>
      </c>
      <c r="L47" s="210">
        <v>54099</v>
      </c>
      <c r="M47" s="161">
        <v>45352</v>
      </c>
      <c r="N47" t="s">
        <v>156</v>
      </c>
      <c r="O47" s="210">
        <v>56263</v>
      </c>
      <c r="P47" s="161">
        <v>45717</v>
      </c>
      <c r="Q47" t="s">
        <v>156</v>
      </c>
      <c r="R47" s="210">
        <f t="shared" si="0"/>
        <v>58513.520000000004</v>
      </c>
      <c r="S47" s="171"/>
      <c r="T47" s="216"/>
      <c r="U47" s="232">
        <f t="shared" si="1"/>
        <v>78149.307000000001</v>
      </c>
      <c r="V47" s="233">
        <f t="shared" si="2"/>
        <v>81275.279280000002</v>
      </c>
    </row>
    <row r="48" spans="4:22" x14ac:dyDescent="0.2">
      <c r="D48" t="s">
        <v>154</v>
      </c>
      <c r="E48" t="s">
        <v>311</v>
      </c>
      <c r="F48" t="s">
        <v>140</v>
      </c>
      <c r="G48" t="s">
        <v>153</v>
      </c>
      <c r="H48" t="s">
        <v>86</v>
      </c>
      <c r="I48" t="s">
        <v>154</v>
      </c>
      <c r="J48" s="161">
        <v>45189</v>
      </c>
      <c r="K48" t="s">
        <v>157</v>
      </c>
      <c r="L48" s="210">
        <v>55495</v>
      </c>
      <c r="M48" s="161">
        <v>45352</v>
      </c>
      <c r="N48" t="s">
        <v>157</v>
      </c>
      <c r="O48" s="210">
        <v>57715</v>
      </c>
      <c r="P48" s="161">
        <v>45717</v>
      </c>
      <c r="Q48" t="s">
        <v>157</v>
      </c>
      <c r="R48" s="210">
        <f t="shared" si="0"/>
        <v>60023.6</v>
      </c>
      <c r="S48" s="171"/>
      <c r="T48" s="216"/>
      <c r="U48" s="232">
        <f t="shared" si="1"/>
        <v>80166.134999999995</v>
      </c>
      <c r="V48" s="233">
        <f t="shared" si="2"/>
        <v>83372.780400000003</v>
      </c>
    </row>
    <row r="49" spans="4:22" x14ac:dyDescent="0.2">
      <c r="D49" t="s">
        <v>154</v>
      </c>
      <c r="E49" t="s">
        <v>316</v>
      </c>
      <c r="F49" t="s">
        <v>140</v>
      </c>
      <c r="G49" t="s">
        <v>153</v>
      </c>
      <c r="H49" t="s">
        <v>88</v>
      </c>
      <c r="I49" t="s">
        <v>154</v>
      </c>
      <c r="J49" s="161">
        <v>45189</v>
      </c>
      <c r="K49" t="s">
        <v>158</v>
      </c>
      <c r="L49" s="210">
        <v>56895</v>
      </c>
      <c r="M49" s="161">
        <v>45352</v>
      </c>
      <c r="N49" t="s">
        <v>158</v>
      </c>
      <c r="O49" s="210">
        <v>59171</v>
      </c>
      <c r="P49" s="161">
        <v>45717</v>
      </c>
      <c r="Q49" t="s">
        <v>158</v>
      </c>
      <c r="R49" s="210">
        <f t="shared" si="0"/>
        <v>61537.840000000004</v>
      </c>
      <c r="S49" s="171"/>
      <c r="T49" s="216"/>
      <c r="U49" s="232">
        <f t="shared" si="1"/>
        <v>82188.519</v>
      </c>
      <c r="V49" s="233">
        <f t="shared" si="2"/>
        <v>85476.059760000004</v>
      </c>
    </row>
    <row r="50" spans="4:22" x14ac:dyDescent="0.2">
      <c r="D50" t="s">
        <v>160</v>
      </c>
      <c r="E50" t="s">
        <v>314</v>
      </c>
      <c r="F50" t="s">
        <v>140</v>
      </c>
      <c r="G50" t="s">
        <v>159</v>
      </c>
      <c r="H50" t="s">
        <v>81</v>
      </c>
      <c r="I50" t="s">
        <v>160</v>
      </c>
      <c r="J50" s="161">
        <v>45189</v>
      </c>
      <c r="K50" t="s">
        <v>161</v>
      </c>
      <c r="L50" s="210">
        <v>56895</v>
      </c>
      <c r="M50" s="161">
        <v>45352</v>
      </c>
      <c r="N50" t="s">
        <v>161</v>
      </c>
      <c r="O50" s="210">
        <v>59171</v>
      </c>
      <c r="P50" s="161">
        <v>45717</v>
      </c>
      <c r="Q50" t="s">
        <v>161</v>
      </c>
      <c r="R50" s="210">
        <f t="shared" si="0"/>
        <v>61537.840000000004</v>
      </c>
      <c r="S50" s="171"/>
      <c r="T50" s="216"/>
      <c r="U50" s="232">
        <f t="shared" si="1"/>
        <v>82188.519</v>
      </c>
      <c r="V50" s="233">
        <f t="shared" si="2"/>
        <v>85476.059760000004</v>
      </c>
    </row>
    <row r="51" spans="4:22" x14ac:dyDescent="0.2">
      <c r="D51" t="s">
        <v>160</v>
      </c>
      <c r="E51" t="s">
        <v>315</v>
      </c>
      <c r="F51" t="s">
        <v>140</v>
      </c>
      <c r="G51" t="s">
        <v>159</v>
      </c>
      <c r="H51" t="s">
        <v>84</v>
      </c>
      <c r="I51" t="s">
        <v>160</v>
      </c>
      <c r="J51" s="161">
        <v>45189</v>
      </c>
      <c r="K51" t="s">
        <v>162</v>
      </c>
      <c r="L51" s="210">
        <v>58391</v>
      </c>
      <c r="M51" s="161">
        <v>45352</v>
      </c>
      <c r="N51" t="s">
        <v>162</v>
      </c>
      <c r="O51" s="210">
        <v>60727</v>
      </c>
      <c r="P51" s="161">
        <v>45717</v>
      </c>
      <c r="Q51" t="s">
        <v>162</v>
      </c>
      <c r="R51" s="210">
        <f t="shared" si="0"/>
        <v>63156.08</v>
      </c>
      <c r="S51" s="171"/>
      <c r="T51" s="216"/>
      <c r="U51" s="232">
        <f t="shared" si="1"/>
        <v>84349.803</v>
      </c>
      <c r="V51" s="233">
        <f t="shared" si="2"/>
        <v>87723.79512000001</v>
      </c>
    </row>
    <row r="52" spans="4:22" x14ac:dyDescent="0.2">
      <c r="D52" t="s">
        <v>160</v>
      </c>
      <c r="E52" t="s">
        <v>311</v>
      </c>
      <c r="F52" t="s">
        <v>140</v>
      </c>
      <c r="G52" t="s">
        <v>159</v>
      </c>
      <c r="H52" t="s">
        <v>86</v>
      </c>
      <c r="I52" t="s">
        <v>160</v>
      </c>
      <c r="J52" s="161">
        <v>45189</v>
      </c>
      <c r="K52" t="s">
        <v>163</v>
      </c>
      <c r="L52" s="210">
        <v>59889</v>
      </c>
      <c r="M52" s="161">
        <v>45352</v>
      </c>
      <c r="N52" t="s">
        <v>163</v>
      </c>
      <c r="O52" s="210">
        <v>62285</v>
      </c>
      <c r="P52" s="161">
        <v>45717</v>
      </c>
      <c r="Q52" t="s">
        <v>163</v>
      </c>
      <c r="R52" s="210">
        <f t="shared" si="0"/>
        <v>64776.4</v>
      </c>
      <c r="S52" s="171"/>
      <c r="T52" s="216"/>
      <c r="U52" s="232">
        <f t="shared" si="1"/>
        <v>86513.865000000005</v>
      </c>
      <c r="V52" s="233">
        <f t="shared" si="2"/>
        <v>89974.419600000008</v>
      </c>
    </row>
    <row r="53" spans="4:22" x14ac:dyDescent="0.2">
      <c r="D53" t="s">
        <v>165</v>
      </c>
      <c r="E53" t="s">
        <v>314</v>
      </c>
      <c r="F53" t="s">
        <v>140</v>
      </c>
      <c r="G53" t="s">
        <v>164</v>
      </c>
      <c r="H53" t="s">
        <v>81</v>
      </c>
      <c r="I53" t="s">
        <v>165</v>
      </c>
      <c r="J53" s="161">
        <v>45189</v>
      </c>
      <c r="K53" t="s">
        <v>166</v>
      </c>
      <c r="L53" s="210">
        <v>59889</v>
      </c>
      <c r="M53" s="161">
        <v>45352</v>
      </c>
      <c r="N53" t="s">
        <v>166</v>
      </c>
      <c r="O53" s="210">
        <v>62285</v>
      </c>
      <c r="P53" s="161">
        <v>45717</v>
      </c>
      <c r="Q53" t="s">
        <v>166</v>
      </c>
      <c r="R53" s="210">
        <f t="shared" si="0"/>
        <v>64776.4</v>
      </c>
      <c r="S53" s="171"/>
      <c r="T53" s="216"/>
      <c r="U53" s="232">
        <f t="shared" si="1"/>
        <v>86513.865000000005</v>
      </c>
      <c r="V53" s="233">
        <f t="shared" si="2"/>
        <v>89974.419600000008</v>
      </c>
    </row>
    <row r="54" spans="4:22" x14ac:dyDescent="0.2">
      <c r="D54" t="s">
        <v>165</v>
      </c>
      <c r="E54" t="s">
        <v>315</v>
      </c>
      <c r="F54" t="s">
        <v>140</v>
      </c>
      <c r="G54" t="s">
        <v>164</v>
      </c>
      <c r="H54" t="s">
        <v>84</v>
      </c>
      <c r="I54" t="s">
        <v>165</v>
      </c>
      <c r="J54" s="161">
        <v>45189</v>
      </c>
      <c r="K54" t="s">
        <v>167</v>
      </c>
      <c r="L54" s="210">
        <v>62606</v>
      </c>
      <c r="M54" s="161">
        <v>45352</v>
      </c>
      <c r="N54" t="s">
        <v>167</v>
      </c>
      <c r="O54" s="210">
        <v>65110</v>
      </c>
      <c r="P54" s="161">
        <v>45717</v>
      </c>
      <c r="Q54" t="s">
        <v>167</v>
      </c>
      <c r="R54" s="210">
        <f t="shared" si="0"/>
        <v>67714.400000000009</v>
      </c>
      <c r="S54" s="171"/>
      <c r="T54" s="216"/>
      <c r="U54" s="232">
        <f t="shared" si="1"/>
        <v>90437.79</v>
      </c>
      <c r="V54" s="233">
        <f t="shared" si="2"/>
        <v>94055.301600000006</v>
      </c>
    </row>
    <row r="55" spans="4:22" x14ac:dyDescent="0.2">
      <c r="D55" t="s">
        <v>165</v>
      </c>
      <c r="E55" t="s">
        <v>311</v>
      </c>
      <c r="F55" t="s">
        <v>140</v>
      </c>
      <c r="G55" t="s">
        <v>164</v>
      </c>
      <c r="H55" t="s">
        <v>86</v>
      </c>
      <c r="I55" t="s">
        <v>165</v>
      </c>
      <c r="J55" s="161">
        <v>45189</v>
      </c>
      <c r="K55" t="s">
        <v>168</v>
      </c>
      <c r="L55" s="210">
        <v>66233</v>
      </c>
      <c r="M55" s="161">
        <v>45352</v>
      </c>
      <c r="N55" t="s">
        <v>168</v>
      </c>
      <c r="O55" s="210">
        <v>68882</v>
      </c>
      <c r="P55" s="161">
        <v>45717</v>
      </c>
      <c r="Q55" t="s">
        <v>168</v>
      </c>
      <c r="R55" s="210">
        <f t="shared" si="0"/>
        <v>71637.279999999999</v>
      </c>
      <c r="S55" s="171"/>
      <c r="T55" s="216"/>
      <c r="U55" s="232">
        <f t="shared" si="1"/>
        <v>95677.097999999998</v>
      </c>
      <c r="V55" s="233">
        <f t="shared" si="2"/>
        <v>99504.181920000003</v>
      </c>
    </row>
    <row r="56" spans="4:22" x14ac:dyDescent="0.2">
      <c r="D56" t="s">
        <v>165</v>
      </c>
      <c r="E56" t="s">
        <v>316</v>
      </c>
      <c r="F56" t="s">
        <v>140</v>
      </c>
      <c r="G56" t="s">
        <v>164</v>
      </c>
      <c r="H56" t="s">
        <v>88</v>
      </c>
      <c r="I56" t="s">
        <v>165</v>
      </c>
      <c r="J56" s="161">
        <v>45189</v>
      </c>
      <c r="K56" t="s">
        <v>169</v>
      </c>
      <c r="L56" s="210">
        <v>68871</v>
      </c>
      <c r="M56" s="161">
        <v>45352</v>
      </c>
      <c r="N56" t="s">
        <v>169</v>
      </c>
      <c r="O56" s="210">
        <v>71626</v>
      </c>
      <c r="P56" s="161">
        <v>45717</v>
      </c>
      <c r="Q56" t="s">
        <v>169</v>
      </c>
      <c r="R56" s="210">
        <f t="shared" si="0"/>
        <v>74491.040000000008</v>
      </c>
      <c r="S56" s="171"/>
      <c r="T56" s="216"/>
      <c r="U56" s="232">
        <f t="shared" si="1"/>
        <v>99488.513999999996</v>
      </c>
      <c r="V56" s="233">
        <f t="shared" si="2"/>
        <v>103468.05456000002</v>
      </c>
    </row>
    <row r="57" spans="4:22" x14ac:dyDescent="0.2">
      <c r="D57" t="s">
        <v>171</v>
      </c>
      <c r="E57" t="s">
        <v>314</v>
      </c>
      <c r="F57" t="s">
        <v>140</v>
      </c>
      <c r="G57" t="s">
        <v>170</v>
      </c>
      <c r="H57" t="s">
        <v>81</v>
      </c>
      <c r="I57" t="s">
        <v>171</v>
      </c>
      <c r="J57" s="161">
        <v>45189</v>
      </c>
      <c r="K57" t="s">
        <v>172</v>
      </c>
      <c r="L57" s="210">
        <v>68871</v>
      </c>
      <c r="M57" s="161">
        <v>45352</v>
      </c>
      <c r="N57" t="s">
        <v>172</v>
      </c>
      <c r="O57" s="210">
        <v>71626</v>
      </c>
      <c r="P57" s="161">
        <v>45717</v>
      </c>
      <c r="Q57" t="s">
        <v>172</v>
      </c>
      <c r="R57" s="210">
        <f t="shared" si="0"/>
        <v>74491.040000000008</v>
      </c>
      <c r="S57" s="171"/>
      <c r="T57" s="216"/>
      <c r="U57" s="232">
        <f t="shared" si="1"/>
        <v>99488.513999999996</v>
      </c>
      <c r="V57" s="233">
        <f t="shared" si="2"/>
        <v>103468.05456000002</v>
      </c>
    </row>
    <row r="58" spans="4:22" x14ac:dyDescent="0.2">
      <c r="D58" t="s">
        <v>171</v>
      </c>
      <c r="E58" t="s">
        <v>315</v>
      </c>
      <c r="F58" t="s">
        <v>140</v>
      </c>
      <c r="G58" t="s">
        <v>170</v>
      </c>
      <c r="H58" t="s">
        <v>84</v>
      </c>
      <c r="I58" t="s">
        <v>171</v>
      </c>
      <c r="J58" s="161">
        <v>45189</v>
      </c>
      <c r="K58" t="s">
        <v>173</v>
      </c>
      <c r="L58" s="210">
        <v>70867</v>
      </c>
      <c r="M58" s="161">
        <v>45352</v>
      </c>
      <c r="N58" t="s">
        <v>173</v>
      </c>
      <c r="O58" s="210">
        <v>73702</v>
      </c>
      <c r="P58" s="161">
        <v>45717</v>
      </c>
      <c r="Q58" t="s">
        <v>173</v>
      </c>
      <c r="R58" s="210">
        <f t="shared" si="0"/>
        <v>76650.080000000002</v>
      </c>
      <c r="S58" s="171"/>
      <c r="T58" s="216"/>
      <c r="U58" s="232">
        <f t="shared" si="1"/>
        <v>102372.07799999999</v>
      </c>
      <c r="V58" s="233">
        <f t="shared" si="2"/>
        <v>106466.96112000001</v>
      </c>
    </row>
    <row r="59" spans="4:22" x14ac:dyDescent="0.2">
      <c r="D59" t="s">
        <v>171</v>
      </c>
      <c r="E59" t="s">
        <v>311</v>
      </c>
      <c r="F59" t="s">
        <v>140</v>
      </c>
      <c r="G59" t="s">
        <v>170</v>
      </c>
      <c r="H59" t="s">
        <v>86</v>
      </c>
      <c r="I59" t="s">
        <v>171</v>
      </c>
      <c r="J59" s="161">
        <v>45189</v>
      </c>
      <c r="K59" t="s">
        <v>174</v>
      </c>
      <c r="L59" s="210">
        <v>72864</v>
      </c>
      <c r="M59" s="161">
        <v>45352</v>
      </c>
      <c r="N59" t="s">
        <v>174</v>
      </c>
      <c r="O59" s="210">
        <v>75779</v>
      </c>
      <c r="P59" s="161">
        <v>45717</v>
      </c>
      <c r="Q59" t="s">
        <v>174</v>
      </c>
      <c r="R59" s="210">
        <f t="shared" si="0"/>
        <v>78810.16</v>
      </c>
      <c r="S59" s="171"/>
      <c r="T59" s="216"/>
      <c r="U59" s="232">
        <f t="shared" si="1"/>
        <v>105257.031</v>
      </c>
      <c r="V59" s="233">
        <f t="shared" si="2"/>
        <v>109467.31224</v>
      </c>
    </row>
    <row r="60" spans="4:22" x14ac:dyDescent="0.2">
      <c r="D60" t="s">
        <v>171</v>
      </c>
      <c r="E60" t="s">
        <v>316</v>
      </c>
      <c r="F60" t="s">
        <v>140</v>
      </c>
      <c r="G60" t="s">
        <v>170</v>
      </c>
      <c r="H60" t="s">
        <v>88</v>
      </c>
      <c r="I60" t="s">
        <v>171</v>
      </c>
      <c r="J60" s="161">
        <v>45189</v>
      </c>
      <c r="K60" t="s">
        <v>175</v>
      </c>
      <c r="L60" s="210">
        <v>74863</v>
      </c>
      <c r="M60" s="161">
        <v>45352</v>
      </c>
      <c r="N60" t="s">
        <v>175</v>
      </c>
      <c r="O60" s="210">
        <v>77858</v>
      </c>
      <c r="P60" s="161">
        <v>45717</v>
      </c>
      <c r="Q60" t="s">
        <v>175</v>
      </c>
      <c r="R60" s="210">
        <f t="shared" si="0"/>
        <v>80972.320000000007</v>
      </c>
      <c r="S60" s="171"/>
      <c r="T60" s="216"/>
      <c r="U60" s="232">
        <f t="shared" si="1"/>
        <v>108144.762</v>
      </c>
      <c r="V60" s="233">
        <f t="shared" si="2"/>
        <v>112470.55248000001</v>
      </c>
    </row>
    <row r="61" spans="4:22" x14ac:dyDescent="0.2">
      <c r="D61" t="s">
        <v>177</v>
      </c>
      <c r="E61" t="s">
        <v>314</v>
      </c>
      <c r="F61" t="s">
        <v>140</v>
      </c>
      <c r="G61" t="s">
        <v>176</v>
      </c>
      <c r="H61" t="s">
        <v>81</v>
      </c>
      <c r="I61" t="s">
        <v>177</v>
      </c>
      <c r="J61" s="161">
        <v>45189</v>
      </c>
      <c r="K61" t="s">
        <v>178</v>
      </c>
      <c r="L61" s="210">
        <v>74863</v>
      </c>
      <c r="M61" s="161">
        <v>45352</v>
      </c>
      <c r="N61" t="s">
        <v>178</v>
      </c>
      <c r="O61" s="210">
        <v>77858</v>
      </c>
      <c r="P61" s="161">
        <v>45717</v>
      </c>
      <c r="Q61" t="s">
        <v>178</v>
      </c>
      <c r="R61" s="210">
        <f t="shared" si="0"/>
        <v>80972.320000000007</v>
      </c>
      <c r="S61" s="171"/>
      <c r="T61" s="216"/>
      <c r="U61" s="232">
        <f t="shared" si="1"/>
        <v>108144.762</v>
      </c>
      <c r="V61" s="233">
        <f t="shared" si="2"/>
        <v>112470.55248000001</v>
      </c>
    </row>
    <row r="62" spans="4:22" x14ac:dyDescent="0.2">
      <c r="D62" t="s">
        <v>177</v>
      </c>
      <c r="E62" t="s">
        <v>315</v>
      </c>
      <c r="F62" t="s">
        <v>140</v>
      </c>
      <c r="G62" t="s">
        <v>176</v>
      </c>
      <c r="H62" t="s">
        <v>84</v>
      </c>
      <c r="I62" t="s">
        <v>177</v>
      </c>
      <c r="J62" s="161">
        <v>45189</v>
      </c>
      <c r="K62" t="s">
        <v>179</v>
      </c>
      <c r="L62" s="210">
        <v>77280</v>
      </c>
      <c r="M62" s="161">
        <v>45352</v>
      </c>
      <c r="N62" t="s">
        <v>179</v>
      </c>
      <c r="O62" s="210">
        <v>80371</v>
      </c>
      <c r="P62" s="161">
        <v>45717</v>
      </c>
      <c r="Q62" t="s">
        <v>179</v>
      </c>
      <c r="R62" s="210">
        <f t="shared" si="0"/>
        <v>83585.84</v>
      </c>
      <c r="S62" s="171"/>
      <c r="T62" s="216"/>
      <c r="U62" s="232">
        <f t="shared" si="1"/>
        <v>111635.319</v>
      </c>
      <c r="V62" s="233">
        <f t="shared" si="2"/>
        <v>116100.73176</v>
      </c>
    </row>
    <row r="63" spans="4:22" x14ac:dyDescent="0.2">
      <c r="D63" t="s">
        <v>177</v>
      </c>
      <c r="E63" t="s">
        <v>311</v>
      </c>
      <c r="F63" t="s">
        <v>140</v>
      </c>
      <c r="G63" t="s">
        <v>176</v>
      </c>
      <c r="H63" t="s">
        <v>86</v>
      </c>
      <c r="I63" t="s">
        <v>177</v>
      </c>
      <c r="J63" s="161">
        <v>45189</v>
      </c>
      <c r="K63" t="s">
        <v>180</v>
      </c>
      <c r="L63" s="210">
        <v>79692</v>
      </c>
      <c r="M63" s="161">
        <v>45352</v>
      </c>
      <c r="N63" t="s">
        <v>180</v>
      </c>
      <c r="O63" s="210">
        <v>82880</v>
      </c>
      <c r="P63" s="161">
        <v>45717</v>
      </c>
      <c r="Q63" t="s">
        <v>180</v>
      </c>
      <c r="R63" s="210">
        <f t="shared" si="0"/>
        <v>86195.199999999997</v>
      </c>
      <c r="S63" s="171"/>
      <c r="T63" s="216"/>
      <c r="U63" s="232">
        <f t="shared" si="1"/>
        <v>115120.32000000001</v>
      </c>
      <c r="V63" s="233">
        <f t="shared" si="2"/>
        <v>119725.13279999999</v>
      </c>
    </row>
    <row r="64" spans="4:22" x14ac:dyDescent="0.2">
      <c r="D64" t="s">
        <v>177</v>
      </c>
      <c r="E64" t="s">
        <v>316</v>
      </c>
      <c r="F64" t="s">
        <v>140</v>
      </c>
      <c r="G64" t="s">
        <v>176</v>
      </c>
      <c r="H64" t="s">
        <v>88</v>
      </c>
      <c r="I64" t="s">
        <v>177</v>
      </c>
      <c r="J64" s="161">
        <v>45189</v>
      </c>
      <c r="K64" t="s">
        <v>181</v>
      </c>
      <c r="L64" s="210">
        <v>82108</v>
      </c>
      <c r="M64" s="161">
        <v>45352</v>
      </c>
      <c r="N64" t="s">
        <v>181</v>
      </c>
      <c r="O64" s="210">
        <v>85392</v>
      </c>
      <c r="P64" s="161">
        <v>45717</v>
      </c>
      <c r="Q64" t="s">
        <v>181</v>
      </c>
      <c r="R64" s="210">
        <f t="shared" si="0"/>
        <v>88807.680000000008</v>
      </c>
      <c r="S64" s="171"/>
      <c r="T64" s="216"/>
      <c r="U64" s="232">
        <f t="shared" si="1"/>
        <v>118609.488</v>
      </c>
      <c r="V64" s="233">
        <f t="shared" si="2"/>
        <v>123353.86752000001</v>
      </c>
    </row>
    <row r="65" spans="4:22" x14ac:dyDescent="0.2">
      <c r="D65" t="s">
        <v>177</v>
      </c>
      <c r="E65" t="s">
        <v>317</v>
      </c>
      <c r="F65" t="s">
        <v>140</v>
      </c>
      <c r="G65" t="s">
        <v>176</v>
      </c>
      <c r="H65" t="s">
        <v>90</v>
      </c>
      <c r="I65" t="s">
        <v>177</v>
      </c>
      <c r="J65" s="161">
        <v>45189</v>
      </c>
      <c r="K65" t="s">
        <v>182</v>
      </c>
      <c r="L65" s="210">
        <v>84527</v>
      </c>
      <c r="M65" s="161">
        <v>45352</v>
      </c>
      <c r="N65" t="s">
        <v>182</v>
      </c>
      <c r="O65" s="210">
        <v>87908</v>
      </c>
      <c r="P65" s="161">
        <v>45717</v>
      </c>
      <c r="Q65" t="s">
        <v>182</v>
      </c>
      <c r="R65" s="210">
        <f t="shared" si="0"/>
        <v>91424.320000000007</v>
      </c>
      <c r="S65" s="171"/>
      <c r="T65" s="216"/>
      <c r="U65" s="232">
        <f t="shared" si="1"/>
        <v>122104.212</v>
      </c>
      <c r="V65" s="233">
        <f t="shared" si="2"/>
        <v>126988.38048000001</v>
      </c>
    </row>
    <row r="66" spans="4:22" x14ac:dyDescent="0.2">
      <c r="D66" t="s">
        <v>177</v>
      </c>
      <c r="E66" t="s">
        <v>318</v>
      </c>
      <c r="F66" t="s">
        <v>140</v>
      </c>
      <c r="G66" t="s">
        <v>176</v>
      </c>
      <c r="H66" t="s">
        <v>92</v>
      </c>
      <c r="I66" t="s">
        <v>177</v>
      </c>
      <c r="J66" s="161">
        <v>45189</v>
      </c>
      <c r="K66" t="s">
        <v>183</v>
      </c>
      <c r="L66" s="210">
        <v>86842</v>
      </c>
      <c r="M66" s="161">
        <v>45352</v>
      </c>
      <c r="N66" t="s">
        <v>183</v>
      </c>
      <c r="O66" s="210">
        <v>90316</v>
      </c>
      <c r="P66" s="161">
        <v>45717</v>
      </c>
      <c r="Q66" t="s">
        <v>183</v>
      </c>
      <c r="R66" s="210">
        <f t="shared" si="0"/>
        <v>93928.639999999999</v>
      </c>
      <c r="S66" s="171"/>
      <c r="T66" s="216"/>
      <c r="U66" s="232">
        <f t="shared" si="1"/>
        <v>125448.924</v>
      </c>
      <c r="V66" s="233">
        <f t="shared" si="2"/>
        <v>130466.88095999999</v>
      </c>
    </row>
    <row r="67" spans="4:22" x14ac:dyDescent="0.2">
      <c r="D67" t="s">
        <v>185</v>
      </c>
      <c r="E67" t="s">
        <v>314</v>
      </c>
      <c r="F67" t="s">
        <v>140</v>
      </c>
      <c r="G67" t="s">
        <v>184</v>
      </c>
      <c r="H67" t="s">
        <v>81</v>
      </c>
      <c r="I67" t="s">
        <v>185</v>
      </c>
      <c r="J67" s="161">
        <v>45189</v>
      </c>
      <c r="K67" t="s">
        <v>186</v>
      </c>
      <c r="L67" s="210">
        <v>86842</v>
      </c>
      <c r="M67" s="161">
        <v>45352</v>
      </c>
      <c r="N67" t="s">
        <v>186</v>
      </c>
      <c r="O67" s="210">
        <v>90316</v>
      </c>
      <c r="P67" s="161">
        <v>45717</v>
      </c>
      <c r="Q67" t="s">
        <v>186</v>
      </c>
      <c r="R67" s="210">
        <f t="shared" ref="R67:R101" si="3">O67*1.04</f>
        <v>93928.639999999999</v>
      </c>
      <c r="S67" s="171"/>
      <c r="T67" s="216"/>
      <c r="U67" s="232">
        <f t="shared" ref="U67:U101" si="4">O67*$V$1</f>
        <v>125448.924</v>
      </c>
      <c r="V67" s="233">
        <f t="shared" ref="V67:V101" si="5">R67*$V$1</f>
        <v>130466.88095999999</v>
      </c>
    </row>
    <row r="68" spans="4:22" x14ac:dyDescent="0.2">
      <c r="D68" t="s">
        <v>185</v>
      </c>
      <c r="E68" t="s">
        <v>315</v>
      </c>
      <c r="F68" t="s">
        <v>140</v>
      </c>
      <c r="G68" t="s">
        <v>184</v>
      </c>
      <c r="H68" t="s">
        <v>84</v>
      </c>
      <c r="I68" t="s">
        <v>185</v>
      </c>
      <c r="J68" s="161">
        <v>45189</v>
      </c>
      <c r="K68" t="s">
        <v>187</v>
      </c>
      <c r="L68" s="210">
        <v>89832</v>
      </c>
      <c r="M68" s="161">
        <v>45352</v>
      </c>
      <c r="N68" t="s">
        <v>187</v>
      </c>
      <c r="O68" s="210">
        <v>93425</v>
      </c>
      <c r="P68" s="161">
        <v>45717</v>
      </c>
      <c r="Q68" t="s">
        <v>187</v>
      </c>
      <c r="R68" s="210">
        <f t="shared" si="3"/>
        <v>97162</v>
      </c>
      <c r="S68" s="171"/>
      <c r="T68" s="216"/>
      <c r="U68" s="232">
        <f t="shared" si="4"/>
        <v>129767.325</v>
      </c>
      <c r="V68" s="233">
        <f t="shared" si="5"/>
        <v>134958.01800000001</v>
      </c>
    </row>
    <row r="69" spans="4:22" x14ac:dyDescent="0.2">
      <c r="D69" t="s">
        <v>185</v>
      </c>
      <c r="E69" t="s">
        <v>311</v>
      </c>
      <c r="F69" t="s">
        <v>140</v>
      </c>
      <c r="G69" t="s">
        <v>184</v>
      </c>
      <c r="H69" t="s">
        <v>86</v>
      </c>
      <c r="I69" t="s">
        <v>185</v>
      </c>
      <c r="J69" s="161">
        <v>45189</v>
      </c>
      <c r="K69" t="s">
        <v>188</v>
      </c>
      <c r="L69" s="210">
        <v>92824</v>
      </c>
      <c r="M69" s="161">
        <v>45352</v>
      </c>
      <c r="N69" t="s">
        <v>188</v>
      </c>
      <c r="O69" s="210">
        <v>96537</v>
      </c>
      <c r="P69" s="161">
        <v>45717</v>
      </c>
      <c r="Q69" t="s">
        <v>188</v>
      </c>
      <c r="R69" s="210">
        <f t="shared" si="3"/>
        <v>100398.48000000001</v>
      </c>
      <c r="S69" s="171"/>
      <c r="T69" s="216"/>
      <c r="U69" s="232">
        <f t="shared" si="4"/>
        <v>134089.89300000001</v>
      </c>
      <c r="V69" s="233">
        <f t="shared" si="5"/>
        <v>139453.48872000002</v>
      </c>
    </row>
    <row r="70" spans="4:22" x14ac:dyDescent="0.2">
      <c r="D70" t="s">
        <v>185</v>
      </c>
      <c r="E70" t="s">
        <v>316</v>
      </c>
      <c r="F70" t="s">
        <v>140</v>
      </c>
      <c r="G70" t="s">
        <v>184</v>
      </c>
      <c r="H70" t="s">
        <v>88</v>
      </c>
      <c r="I70" t="s">
        <v>185</v>
      </c>
      <c r="J70" s="161">
        <v>45189</v>
      </c>
      <c r="K70" t="s">
        <v>189</v>
      </c>
      <c r="L70" s="210">
        <v>95822</v>
      </c>
      <c r="M70" s="161">
        <v>45352</v>
      </c>
      <c r="N70" t="s">
        <v>189</v>
      </c>
      <c r="O70" s="210">
        <v>99655</v>
      </c>
      <c r="P70" s="161">
        <v>45717</v>
      </c>
      <c r="Q70" t="s">
        <v>189</v>
      </c>
      <c r="R70" s="210">
        <f t="shared" si="3"/>
        <v>103641.2</v>
      </c>
      <c r="S70" s="171"/>
      <c r="T70" s="216"/>
      <c r="U70" s="232">
        <f t="shared" si="4"/>
        <v>138420.79500000001</v>
      </c>
      <c r="V70" s="233">
        <f t="shared" si="5"/>
        <v>143957.6268</v>
      </c>
    </row>
    <row r="71" spans="4:22" x14ac:dyDescent="0.2">
      <c r="D71" t="s">
        <v>191</v>
      </c>
      <c r="E71" t="s">
        <v>314</v>
      </c>
      <c r="F71" t="s">
        <v>140</v>
      </c>
      <c r="G71" t="s">
        <v>190</v>
      </c>
      <c r="H71" t="s">
        <v>81</v>
      </c>
      <c r="I71" t="s">
        <v>191</v>
      </c>
      <c r="J71" s="161">
        <v>45189</v>
      </c>
      <c r="K71" t="s">
        <v>192</v>
      </c>
      <c r="L71" s="210">
        <v>95822</v>
      </c>
      <c r="M71" s="161">
        <v>45352</v>
      </c>
      <c r="N71" t="s">
        <v>192</v>
      </c>
      <c r="O71" s="210">
        <v>99655</v>
      </c>
      <c r="P71" s="161">
        <v>45717</v>
      </c>
      <c r="Q71" t="s">
        <v>192</v>
      </c>
      <c r="R71" s="210">
        <f t="shared" si="3"/>
        <v>103641.2</v>
      </c>
      <c r="S71" s="171"/>
      <c r="T71" s="216"/>
      <c r="U71" s="232">
        <f t="shared" si="4"/>
        <v>138420.79500000001</v>
      </c>
      <c r="V71" s="233">
        <f t="shared" si="5"/>
        <v>143957.6268</v>
      </c>
    </row>
    <row r="72" spans="4:22" x14ac:dyDescent="0.2">
      <c r="D72" t="s">
        <v>191</v>
      </c>
      <c r="E72" t="s">
        <v>315</v>
      </c>
      <c r="F72" t="s">
        <v>140</v>
      </c>
      <c r="G72" t="s">
        <v>190</v>
      </c>
      <c r="H72" t="s">
        <v>84</v>
      </c>
      <c r="I72" t="s">
        <v>191</v>
      </c>
      <c r="J72" s="161">
        <v>45189</v>
      </c>
      <c r="K72" t="s">
        <v>193</v>
      </c>
      <c r="L72" s="210">
        <v>98816</v>
      </c>
      <c r="M72" s="161">
        <v>45352</v>
      </c>
      <c r="N72" t="s">
        <v>193</v>
      </c>
      <c r="O72" s="210">
        <v>102769</v>
      </c>
      <c r="P72" s="161">
        <v>45717</v>
      </c>
      <c r="Q72" t="s">
        <v>193</v>
      </c>
      <c r="R72" s="210">
        <f t="shared" si="3"/>
        <v>106879.76000000001</v>
      </c>
      <c r="S72" s="171"/>
      <c r="T72" s="216"/>
      <c r="U72" s="232">
        <f t="shared" si="4"/>
        <v>142746.141</v>
      </c>
      <c r="V72" s="233">
        <f t="shared" si="5"/>
        <v>148455.98664000002</v>
      </c>
    </row>
    <row r="73" spans="4:22" x14ac:dyDescent="0.2">
      <c r="D73" t="s">
        <v>191</v>
      </c>
      <c r="E73" t="s">
        <v>311</v>
      </c>
      <c r="F73" t="s">
        <v>140</v>
      </c>
      <c r="G73" t="s">
        <v>190</v>
      </c>
      <c r="H73" t="s">
        <v>86</v>
      </c>
      <c r="I73" t="s">
        <v>191</v>
      </c>
      <c r="J73" s="161">
        <v>45189</v>
      </c>
      <c r="K73" t="s">
        <v>194</v>
      </c>
      <c r="L73" s="210">
        <v>101814</v>
      </c>
      <c r="M73" s="161">
        <v>45352</v>
      </c>
      <c r="N73" t="s">
        <v>194</v>
      </c>
      <c r="O73" s="210">
        <v>105887</v>
      </c>
      <c r="P73" s="161">
        <v>45717</v>
      </c>
      <c r="Q73" t="s">
        <v>194</v>
      </c>
      <c r="R73" s="210">
        <f t="shared" si="3"/>
        <v>110122.48000000001</v>
      </c>
      <c r="S73" s="171"/>
      <c r="T73" s="216"/>
      <c r="U73" s="232">
        <f t="shared" si="4"/>
        <v>147077.04300000001</v>
      </c>
      <c r="V73" s="233">
        <f t="shared" si="5"/>
        <v>152960.12472000002</v>
      </c>
    </row>
    <row r="74" spans="4:22" x14ac:dyDescent="0.2">
      <c r="D74" t="s">
        <v>191</v>
      </c>
      <c r="E74" t="s">
        <v>316</v>
      </c>
      <c r="F74" t="s">
        <v>140</v>
      </c>
      <c r="G74" t="s">
        <v>190</v>
      </c>
      <c r="H74" t="s">
        <v>88</v>
      </c>
      <c r="I74" t="s">
        <v>191</v>
      </c>
      <c r="J74" s="161">
        <v>45189</v>
      </c>
      <c r="K74" t="s">
        <v>195</v>
      </c>
      <c r="L74" s="210">
        <v>104805</v>
      </c>
      <c r="M74" s="161">
        <v>45352</v>
      </c>
      <c r="N74" t="s">
        <v>195</v>
      </c>
      <c r="O74" s="210">
        <v>108997</v>
      </c>
      <c r="P74" s="161">
        <v>45717</v>
      </c>
      <c r="Q74" t="s">
        <v>195</v>
      </c>
      <c r="R74" s="210">
        <f t="shared" si="3"/>
        <v>113356.88</v>
      </c>
      <c r="S74" s="171"/>
      <c r="T74" s="216"/>
      <c r="U74" s="232">
        <f t="shared" si="4"/>
        <v>151396.83300000001</v>
      </c>
      <c r="V74" s="233">
        <f t="shared" si="5"/>
        <v>157452.70632</v>
      </c>
    </row>
    <row r="75" spans="4:22" x14ac:dyDescent="0.2">
      <c r="D75" t="s">
        <v>191</v>
      </c>
      <c r="E75" t="s">
        <v>317</v>
      </c>
      <c r="F75" t="s">
        <v>140</v>
      </c>
      <c r="G75" t="s">
        <v>190</v>
      </c>
      <c r="H75" t="s">
        <v>90</v>
      </c>
      <c r="I75" t="s">
        <v>191</v>
      </c>
      <c r="J75" s="161">
        <v>45189</v>
      </c>
      <c r="K75" t="s">
        <v>196</v>
      </c>
      <c r="L75" s="210">
        <v>107800</v>
      </c>
      <c r="M75" s="161">
        <v>45352</v>
      </c>
      <c r="N75" t="s">
        <v>196</v>
      </c>
      <c r="O75" s="210">
        <v>112112</v>
      </c>
      <c r="P75" s="161">
        <v>45717</v>
      </c>
      <c r="Q75" t="s">
        <v>196</v>
      </c>
      <c r="R75" s="210">
        <f t="shared" si="3"/>
        <v>116596.48000000001</v>
      </c>
      <c r="S75" s="171"/>
      <c r="T75" s="216"/>
      <c r="U75" s="232">
        <f t="shared" si="4"/>
        <v>155723.568</v>
      </c>
      <c r="V75" s="233">
        <f t="shared" si="5"/>
        <v>161952.51072000002</v>
      </c>
    </row>
    <row r="76" spans="4:22" x14ac:dyDescent="0.2">
      <c r="D76" t="s">
        <v>198</v>
      </c>
      <c r="E76" t="s">
        <v>314</v>
      </c>
      <c r="F76" t="s">
        <v>140</v>
      </c>
      <c r="G76" t="s">
        <v>197</v>
      </c>
      <c r="H76" t="s">
        <v>81</v>
      </c>
      <c r="I76" t="s">
        <v>198</v>
      </c>
      <c r="J76" s="161">
        <v>45189</v>
      </c>
      <c r="K76" t="s">
        <v>199</v>
      </c>
      <c r="L76" s="210">
        <v>107800</v>
      </c>
      <c r="M76" s="161">
        <v>45352</v>
      </c>
      <c r="N76" t="s">
        <v>199</v>
      </c>
      <c r="O76" s="210">
        <v>112112</v>
      </c>
      <c r="P76" s="161">
        <v>45717</v>
      </c>
      <c r="Q76" t="s">
        <v>199</v>
      </c>
      <c r="R76" s="210">
        <f t="shared" si="3"/>
        <v>116596.48000000001</v>
      </c>
      <c r="S76" s="171"/>
      <c r="T76" s="216"/>
      <c r="U76" s="232">
        <f t="shared" si="4"/>
        <v>155723.568</v>
      </c>
      <c r="V76" s="233">
        <f t="shared" si="5"/>
        <v>161952.51072000002</v>
      </c>
    </row>
    <row r="77" spans="4:22" x14ac:dyDescent="0.2">
      <c r="D77" t="s">
        <v>198</v>
      </c>
      <c r="E77" t="s">
        <v>315</v>
      </c>
      <c r="F77" t="s">
        <v>140</v>
      </c>
      <c r="G77" t="s">
        <v>197</v>
      </c>
      <c r="H77" t="s">
        <v>84</v>
      </c>
      <c r="I77" t="s">
        <v>198</v>
      </c>
      <c r="J77" s="161">
        <v>45189</v>
      </c>
      <c r="K77" t="s">
        <v>200</v>
      </c>
      <c r="L77" s="210">
        <v>110316</v>
      </c>
      <c r="M77" s="161">
        <v>45352</v>
      </c>
      <c r="N77" t="s">
        <v>200</v>
      </c>
      <c r="O77" s="210">
        <v>114729</v>
      </c>
      <c r="P77" s="161">
        <v>45717</v>
      </c>
      <c r="Q77" t="s">
        <v>200</v>
      </c>
      <c r="R77" s="210">
        <f t="shared" si="3"/>
        <v>119318.16</v>
      </c>
      <c r="S77" s="171"/>
      <c r="T77" s="216"/>
      <c r="U77" s="232">
        <f t="shared" si="4"/>
        <v>159358.58100000001</v>
      </c>
      <c r="V77" s="233">
        <f t="shared" si="5"/>
        <v>165732.92423999999</v>
      </c>
    </row>
    <row r="78" spans="4:22" x14ac:dyDescent="0.2">
      <c r="D78" t="s">
        <v>198</v>
      </c>
      <c r="E78" t="s">
        <v>311</v>
      </c>
      <c r="F78" t="s">
        <v>140</v>
      </c>
      <c r="G78" t="s">
        <v>197</v>
      </c>
      <c r="H78" t="s">
        <v>86</v>
      </c>
      <c r="I78" t="s">
        <v>198</v>
      </c>
      <c r="J78" s="161">
        <v>45189</v>
      </c>
      <c r="K78" t="s">
        <v>201</v>
      </c>
      <c r="L78" s="210">
        <v>114385</v>
      </c>
      <c r="M78" s="161">
        <v>45352</v>
      </c>
      <c r="N78" t="s">
        <v>201</v>
      </c>
      <c r="O78" s="210">
        <v>118960</v>
      </c>
      <c r="P78" s="161">
        <v>45717</v>
      </c>
      <c r="Q78" t="s">
        <v>201</v>
      </c>
      <c r="R78" s="210">
        <f t="shared" si="3"/>
        <v>123718.40000000001</v>
      </c>
      <c r="S78" s="171"/>
      <c r="T78" s="216"/>
      <c r="U78" s="232">
        <f t="shared" si="4"/>
        <v>165235.44</v>
      </c>
      <c r="V78" s="233">
        <f t="shared" si="5"/>
        <v>171844.85760000002</v>
      </c>
    </row>
    <row r="79" spans="4:22" x14ac:dyDescent="0.2">
      <c r="D79" t="s">
        <v>198</v>
      </c>
      <c r="E79" t="s">
        <v>316</v>
      </c>
      <c r="F79" t="s">
        <v>140</v>
      </c>
      <c r="G79" t="s">
        <v>197</v>
      </c>
      <c r="H79" t="s">
        <v>88</v>
      </c>
      <c r="I79" t="s">
        <v>198</v>
      </c>
      <c r="J79" s="161">
        <v>45189</v>
      </c>
      <c r="K79" t="s">
        <v>202</v>
      </c>
      <c r="L79" s="210">
        <v>117385</v>
      </c>
      <c r="M79" s="161">
        <v>45352</v>
      </c>
      <c r="N79" t="s">
        <v>202</v>
      </c>
      <c r="O79" s="210">
        <v>122080</v>
      </c>
      <c r="P79" s="161">
        <v>45717</v>
      </c>
      <c r="Q79" t="s">
        <v>202</v>
      </c>
      <c r="R79" s="210">
        <f t="shared" si="3"/>
        <v>126963.2</v>
      </c>
      <c r="S79" s="171"/>
      <c r="T79" s="216"/>
      <c r="U79" s="232">
        <f t="shared" si="4"/>
        <v>169569.12</v>
      </c>
      <c r="V79" s="233">
        <f t="shared" si="5"/>
        <v>176351.8848</v>
      </c>
    </row>
    <row r="80" spans="4:22" x14ac:dyDescent="0.2">
      <c r="D80" t="s">
        <v>198</v>
      </c>
      <c r="E80" t="s">
        <v>317</v>
      </c>
      <c r="F80" t="s">
        <v>140</v>
      </c>
      <c r="G80" t="s">
        <v>197</v>
      </c>
      <c r="H80" t="s">
        <v>90</v>
      </c>
      <c r="I80" t="s">
        <v>198</v>
      </c>
      <c r="J80" s="161">
        <v>45189</v>
      </c>
      <c r="K80" t="s">
        <v>203</v>
      </c>
      <c r="L80" s="210">
        <v>119778</v>
      </c>
      <c r="M80" s="161">
        <v>45352</v>
      </c>
      <c r="N80" t="s">
        <v>203</v>
      </c>
      <c r="O80" s="210">
        <v>124569</v>
      </c>
      <c r="P80" s="161">
        <v>45717</v>
      </c>
      <c r="Q80" t="s">
        <v>203</v>
      </c>
      <c r="R80" s="210">
        <f t="shared" si="3"/>
        <v>129551.76000000001</v>
      </c>
      <c r="S80" s="171"/>
      <c r="T80" s="216"/>
      <c r="U80" s="232">
        <f t="shared" si="4"/>
        <v>173026.34100000001</v>
      </c>
      <c r="V80" s="233">
        <f t="shared" si="5"/>
        <v>179947.39464000001</v>
      </c>
    </row>
    <row r="81" spans="1:22" x14ac:dyDescent="0.2">
      <c r="D81" t="s">
        <v>198</v>
      </c>
      <c r="E81" t="s">
        <v>318</v>
      </c>
      <c r="F81" t="s">
        <v>140</v>
      </c>
      <c r="G81" t="s">
        <v>197</v>
      </c>
      <c r="H81" t="s">
        <v>92</v>
      </c>
      <c r="I81" t="s">
        <v>198</v>
      </c>
      <c r="J81" s="161">
        <v>45189</v>
      </c>
      <c r="K81" t="s">
        <v>204</v>
      </c>
      <c r="L81" s="210">
        <v>122771</v>
      </c>
      <c r="M81" s="161">
        <v>45352</v>
      </c>
      <c r="N81" t="s">
        <v>204</v>
      </c>
      <c r="O81" s="210">
        <v>127682</v>
      </c>
      <c r="P81" s="161">
        <v>45717</v>
      </c>
      <c r="Q81" t="s">
        <v>204</v>
      </c>
      <c r="R81" s="210">
        <f t="shared" si="3"/>
        <v>132789.28</v>
      </c>
      <c r="S81" s="171"/>
      <c r="T81" s="216"/>
      <c r="U81" s="232">
        <f t="shared" si="4"/>
        <v>177350.29800000001</v>
      </c>
      <c r="V81" s="233">
        <f t="shared" si="5"/>
        <v>184444.30992</v>
      </c>
    </row>
    <row r="82" spans="1:22" x14ac:dyDescent="0.2">
      <c r="D82" t="s">
        <v>198</v>
      </c>
      <c r="E82" t="s">
        <v>319</v>
      </c>
      <c r="F82" t="s">
        <v>140</v>
      </c>
      <c r="G82" t="s">
        <v>197</v>
      </c>
      <c r="H82" t="s">
        <v>94</v>
      </c>
      <c r="I82" t="s">
        <v>198</v>
      </c>
      <c r="J82" s="161">
        <v>45189</v>
      </c>
      <c r="K82" t="s">
        <v>205</v>
      </c>
      <c r="L82" s="210">
        <v>125767</v>
      </c>
      <c r="M82" s="161">
        <v>45352</v>
      </c>
      <c r="N82" t="s">
        <v>205</v>
      </c>
      <c r="O82" s="210">
        <v>130798</v>
      </c>
      <c r="P82" s="161">
        <v>45717</v>
      </c>
      <c r="Q82" t="s">
        <v>205</v>
      </c>
      <c r="R82" s="210">
        <f t="shared" si="3"/>
        <v>136029.92000000001</v>
      </c>
      <c r="S82" s="171"/>
      <c r="T82" s="216"/>
      <c r="U82" s="232">
        <f t="shared" si="4"/>
        <v>181678.42199999999</v>
      </c>
      <c r="V82" s="233">
        <f t="shared" si="5"/>
        <v>188945.55888000003</v>
      </c>
    </row>
    <row r="83" spans="1:22" x14ac:dyDescent="0.2">
      <c r="D83" t="s">
        <v>207</v>
      </c>
      <c r="E83" t="s">
        <v>314</v>
      </c>
      <c r="F83" t="s">
        <v>140</v>
      </c>
      <c r="G83" t="s">
        <v>206</v>
      </c>
      <c r="H83" t="s">
        <v>81</v>
      </c>
      <c r="I83" t="s">
        <v>207</v>
      </c>
      <c r="J83" s="161">
        <v>45189</v>
      </c>
      <c r="K83" t="s">
        <v>208</v>
      </c>
      <c r="L83" s="210">
        <v>125767</v>
      </c>
      <c r="M83" s="161">
        <v>45352</v>
      </c>
      <c r="N83" t="s">
        <v>208</v>
      </c>
      <c r="O83" s="210">
        <v>130798</v>
      </c>
      <c r="P83" s="161">
        <v>45717</v>
      </c>
      <c r="Q83" t="s">
        <v>208</v>
      </c>
      <c r="R83" s="210">
        <f t="shared" si="3"/>
        <v>136029.92000000001</v>
      </c>
      <c r="S83" s="171"/>
      <c r="T83" s="216"/>
      <c r="U83" s="232">
        <f t="shared" si="4"/>
        <v>181678.42199999999</v>
      </c>
      <c r="V83" s="233">
        <f t="shared" si="5"/>
        <v>188945.55888000003</v>
      </c>
    </row>
    <row r="84" spans="1:22" x14ac:dyDescent="0.2">
      <c r="D84" t="s">
        <v>207</v>
      </c>
      <c r="E84" t="s">
        <v>315</v>
      </c>
      <c r="F84" t="s">
        <v>140</v>
      </c>
      <c r="G84" t="s">
        <v>206</v>
      </c>
      <c r="H84" t="s">
        <v>84</v>
      </c>
      <c r="I84" t="s">
        <v>207</v>
      </c>
      <c r="J84" s="161">
        <v>45189</v>
      </c>
      <c r="K84" t="s">
        <v>209</v>
      </c>
      <c r="L84" s="210">
        <v>128759</v>
      </c>
      <c r="M84" s="161">
        <v>45352</v>
      </c>
      <c r="N84" t="s">
        <v>209</v>
      </c>
      <c r="O84" s="210">
        <v>133909</v>
      </c>
      <c r="P84" s="161">
        <v>45717</v>
      </c>
      <c r="Q84" t="s">
        <v>209</v>
      </c>
      <c r="R84" s="210">
        <f t="shared" si="3"/>
        <v>139265.36000000002</v>
      </c>
      <c r="S84" s="171"/>
      <c r="T84" s="216"/>
      <c r="U84" s="232">
        <f t="shared" si="4"/>
        <v>185999.601</v>
      </c>
      <c r="V84" s="233">
        <f t="shared" si="5"/>
        <v>193439.58504000003</v>
      </c>
    </row>
    <row r="85" spans="1:22" x14ac:dyDescent="0.2">
      <c r="D85" t="s">
        <v>207</v>
      </c>
      <c r="E85" t="s">
        <v>311</v>
      </c>
      <c r="F85" t="s">
        <v>140</v>
      </c>
      <c r="G85" t="s">
        <v>206</v>
      </c>
      <c r="H85" t="s">
        <v>86</v>
      </c>
      <c r="I85" t="s">
        <v>207</v>
      </c>
      <c r="J85" s="161">
        <v>45189</v>
      </c>
      <c r="K85" t="s">
        <v>210</v>
      </c>
      <c r="L85" s="210">
        <v>131757</v>
      </c>
      <c r="M85" s="161">
        <v>45352</v>
      </c>
      <c r="N85" t="s">
        <v>210</v>
      </c>
      <c r="O85" s="210">
        <v>137027</v>
      </c>
      <c r="P85" s="161">
        <v>45717</v>
      </c>
      <c r="Q85" t="s">
        <v>210</v>
      </c>
      <c r="R85" s="210">
        <f t="shared" si="3"/>
        <v>142508.08000000002</v>
      </c>
      <c r="S85" s="171"/>
      <c r="T85" s="216"/>
      <c r="U85" s="232">
        <f t="shared" si="4"/>
        <v>190330.503</v>
      </c>
      <c r="V85" s="233">
        <f t="shared" si="5"/>
        <v>197943.72312000004</v>
      </c>
    </row>
    <row r="86" spans="1:22" x14ac:dyDescent="0.2">
      <c r="D86" t="s">
        <v>207</v>
      </c>
      <c r="E86" t="s">
        <v>316</v>
      </c>
      <c r="F86" t="s">
        <v>140</v>
      </c>
      <c r="G86" t="s">
        <v>206</v>
      </c>
      <c r="H86" t="s">
        <v>88</v>
      </c>
      <c r="I86" t="s">
        <v>207</v>
      </c>
      <c r="J86" s="161">
        <v>45189</v>
      </c>
      <c r="K86" t="s">
        <v>211</v>
      </c>
      <c r="L86" s="210">
        <v>134749</v>
      </c>
      <c r="M86" s="161">
        <v>45352</v>
      </c>
      <c r="N86" t="s">
        <v>211</v>
      </c>
      <c r="O86" s="210">
        <v>140139</v>
      </c>
      <c r="P86" s="161">
        <v>45717</v>
      </c>
      <c r="Q86" t="s">
        <v>211</v>
      </c>
      <c r="R86" s="210">
        <f t="shared" si="3"/>
        <v>145744.56</v>
      </c>
      <c r="S86" s="171"/>
      <c r="T86" s="216"/>
      <c r="U86" s="232">
        <f t="shared" si="4"/>
        <v>194653.071</v>
      </c>
      <c r="V86" s="233">
        <f t="shared" si="5"/>
        <v>202439.19383999999</v>
      </c>
    </row>
    <row r="87" spans="1:22" x14ac:dyDescent="0.2">
      <c r="D87" t="s">
        <v>213</v>
      </c>
      <c r="E87" t="s">
        <v>314</v>
      </c>
      <c r="F87" t="s">
        <v>140</v>
      </c>
      <c r="G87" t="s">
        <v>212</v>
      </c>
      <c r="H87" t="s">
        <v>81</v>
      </c>
      <c r="I87" t="s">
        <v>213</v>
      </c>
      <c r="J87" s="161">
        <v>45189</v>
      </c>
      <c r="K87" t="s">
        <v>214</v>
      </c>
      <c r="L87" s="210">
        <v>134749</v>
      </c>
      <c r="M87" s="161">
        <v>45352</v>
      </c>
      <c r="N87" t="s">
        <v>214</v>
      </c>
      <c r="O87" s="210">
        <v>140139</v>
      </c>
      <c r="P87" s="161">
        <v>45717</v>
      </c>
      <c r="Q87" t="s">
        <v>214</v>
      </c>
      <c r="R87" s="210">
        <f t="shared" si="3"/>
        <v>145744.56</v>
      </c>
      <c r="S87" s="171"/>
      <c r="T87" s="216"/>
      <c r="U87" s="232">
        <f t="shared" si="4"/>
        <v>194653.071</v>
      </c>
      <c r="V87" s="233">
        <f t="shared" si="5"/>
        <v>202439.19383999999</v>
      </c>
    </row>
    <row r="88" spans="1:22" x14ac:dyDescent="0.2">
      <c r="D88" t="s">
        <v>216</v>
      </c>
      <c r="E88" t="s">
        <v>314</v>
      </c>
      <c r="F88" t="s">
        <v>140</v>
      </c>
      <c r="G88" t="s">
        <v>215</v>
      </c>
      <c r="H88" t="s">
        <v>81</v>
      </c>
      <c r="I88" t="s">
        <v>216</v>
      </c>
      <c r="J88" s="161">
        <v>45189</v>
      </c>
      <c r="K88" t="s">
        <v>217</v>
      </c>
      <c r="L88" s="210">
        <v>134749</v>
      </c>
      <c r="M88" s="161">
        <v>45352</v>
      </c>
      <c r="N88" t="s">
        <v>214</v>
      </c>
      <c r="O88" s="210">
        <v>140139</v>
      </c>
      <c r="P88" s="161">
        <v>45717</v>
      </c>
      <c r="Q88" t="s">
        <v>214</v>
      </c>
      <c r="R88" s="210">
        <f t="shared" si="3"/>
        <v>145744.56</v>
      </c>
      <c r="S88" s="171"/>
      <c r="T88" s="216"/>
      <c r="U88" s="232">
        <f t="shared" si="4"/>
        <v>194653.071</v>
      </c>
      <c r="V88" s="233">
        <f t="shared" si="5"/>
        <v>202439.19383999999</v>
      </c>
    </row>
    <row r="89" spans="1:22" x14ac:dyDescent="0.2">
      <c r="D89" t="s">
        <v>219</v>
      </c>
      <c r="E89" t="s">
        <v>314</v>
      </c>
      <c r="F89" t="s">
        <v>35</v>
      </c>
      <c r="G89" t="s">
        <v>218</v>
      </c>
      <c r="H89" t="s">
        <v>81</v>
      </c>
      <c r="I89" t="s">
        <v>219</v>
      </c>
      <c r="J89" s="161">
        <v>45189</v>
      </c>
      <c r="K89" t="s">
        <v>220</v>
      </c>
      <c r="L89" s="210">
        <v>114955</v>
      </c>
      <c r="M89" s="161">
        <v>45352</v>
      </c>
      <c r="N89" t="s">
        <v>220</v>
      </c>
      <c r="O89" s="210">
        <v>119553</v>
      </c>
      <c r="P89" s="161">
        <v>45717</v>
      </c>
      <c r="Q89" t="s">
        <v>220</v>
      </c>
      <c r="R89" s="210">
        <f t="shared" si="3"/>
        <v>124335.12000000001</v>
      </c>
      <c r="S89" s="171"/>
      <c r="T89" s="216"/>
      <c r="U89" s="232">
        <f t="shared" si="4"/>
        <v>166059.117</v>
      </c>
      <c r="V89" s="233">
        <f t="shared" si="5"/>
        <v>172701.48168000003</v>
      </c>
    </row>
    <row r="90" spans="1:22" x14ac:dyDescent="0.2">
      <c r="D90" t="s">
        <v>219</v>
      </c>
      <c r="E90" t="s">
        <v>315</v>
      </c>
      <c r="F90" t="s">
        <v>35</v>
      </c>
      <c r="G90" t="s">
        <v>218</v>
      </c>
      <c r="H90" t="s">
        <v>84</v>
      </c>
      <c r="I90" t="s">
        <v>219</v>
      </c>
      <c r="J90" s="161">
        <v>45189</v>
      </c>
      <c r="K90" t="s">
        <v>221</v>
      </c>
      <c r="L90" s="210">
        <v>117112</v>
      </c>
      <c r="M90" s="161">
        <v>45352</v>
      </c>
      <c r="N90" t="s">
        <v>221</v>
      </c>
      <c r="O90" s="210">
        <v>121796</v>
      </c>
      <c r="P90" s="161">
        <v>45717</v>
      </c>
      <c r="Q90" t="s">
        <v>221</v>
      </c>
      <c r="R90" s="210">
        <f t="shared" si="3"/>
        <v>126667.84000000001</v>
      </c>
      <c r="S90" s="171"/>
      <c r="T90" s="216"/>
      <c r="U90" s="232">
        <f t="shared" si="4"/>
        <v>169174.644</v>
      </c>
      <c r="V90" s="233">
        <f t="shared" si="5"/>
        <v>175941.62976000001</v>
      </c>
    </row>
    <row r="91" spans="1:22" x14ac:dyDescent="0.2">
      <c r="D91" t="s">
        <v>219</v>
      </c>
      <c r="E91" t="s">
        <v>311</v>
      </c>
      <c r="F91" t="s">
        <v>35</v>
      </c>
      <c r="G91" t="s">
        <v>218</v>
      </c>
      <c r="H91" t="s">
        <v>86</v>
      </c>
      <c r="I91" t="s">
        <v>219</v>
      </c>
      <c r="J91" s="161">
        <v>45189</v>
      </c>
      <c r="K91" t="s">
        <v>222</v>
      </c>
      <c r="L91" s="210">
        <v>119303</v>
      </c>
      <c r="M91" s="161">
        <v>45352</v>
      </c>
      <c r="N91" t="s">
        <v>222</v>
      </c>
      <c r="O91" s="210">
        <v>124075</v>
      </c>
      <c r="P91" s="161">
        <v>45717</v>
      </c>
      <c r="Q91" t="s">
        <v>222</v>
      </c>
      <c r="R91" s="210">
        <f t="shared" si="3"/>
        <v>129038</v>
      </c>
      <c r="S91" s="171"/>
      <c r="T91" s="216"/>
      <c r="U91" s="232">
        <f t="shared" si="4"/>
        <v>172340.17499999999</v>
      </c>
      <c r="V91" s="233">
        <f t="shared" si="5"/>
        <v>179233.78200000001</v>
      </c>
    </row>
    <row r="92" spans="1:22" x14ac:dyDescent="0.2">
      <c r="D92" t="s">
        <v>223</v>
      </c>
      <c r="E92" t="s">
        <v>314</v>
      </c>
      <c r="F92" t="s">
        <v>35</v>
      </c>
      <c r="G92" t="s">
        <v>45</v>
      </c>
      <c r="H92" t="s">
        <v>81</v>
      </c>
      <c r="I92" t="s">
        <v>223</v>
      </c>
      <c r="J92" s="161">
        <v>45189</v>
      </c>
      <c r="K92" t="s">
        <v>224</v>
      </c>
      <c r="L92" s="210">
        <v>70525</v>
      </c>
      <c r="M92" s="161">
        <v>45352</v>
      </c>
      <c r="N92" t="s">
        <v>224</v>
      </c>
      <c r="O92" s="210">
        <v>73346</v>
      </c>
      <c r="P92" s="161">
        <v>45717</v>
      </c>
      <c r="Q92" t="s">
        <v>224</v>
      </c>
      <c r="R92" s="210">
        <f t="shared" si="3"/>
        <v>76279.839999999997</v>
      </c>
      <c r="S92" s="171"/>
      <c r="T92" s="216"/>
      <c r="U92" s="232">
        <f t="shared" si="4"/>
        <v>101877.594</v>
      </c>
      <c r="V92" s="233">
        <f t="shared" si="5"/>
        <v>105952.69776</v>
      </c>
    </row>
    <row r="93" spans="1:22" x14ac:dyDescent="0.2">
      <c r="D93" t="s">
        <v>223</v>
      </c>
      <c r="E93" t="s">
        <v>315</v>
      </c>
      <c r="F93" t="s">
        <v>35</v>
      </c>
      <c r="G93" t="s">
        <v>45</v>
      </c>
      <c r="H93" t="s">
        <v>84</v>
      </c>
      <c r="I93" t="s">
        <v>223</v>
      </c>
      <c r="J93" s="161">
        <v>45189</v>
      </c>
      <c r="K93" t="s">
        <v>225</v>
      </c>
      <c r="L93" s="210">
        <v>74357</v>
      </c>
      <c r="M93" s="161">
        <v>45352</v>
      </c>
      <c r="N93" t="s">
        <v>225</v>
      </c>
      <c r="O93" s="210">
        <v>77331</v>
      </c>
      <c r="P93" s="161">
        <v>45717</v>
      </c>
      <c r="Q93" t="s">
        <v>225</v>
      </c>
      <c r="R93" s="210">
        <f t="shared" si="3"/>
        <v>80424.240000000005</v>
      </c>
      <c r="S93" s="171"/>
      <c r="T93" s="216"/>
      <c r="U93" s="232">
        <f t="shared" si="4"/>
        <v>107412.75900000001</v>
      </c>
      <c r="V93" s="233">
        <f t="shared" si="5"/>
        <v>111709.26936000001</v>
      </c>
    </row>
    <row r="94" spans="1:22" x14ac:dyDescent="0.2">
      <c r="D94" t="s">
        <v>223</v>
      </c>
      <c r="E94" t="s">
        <v>311</v>
      </c>
      <c r="F94" t="s">
        <v>35</v>
      </c>
      <c r="G94" t="s">
        <v>45</v>
      </c>
      <c r="H94" t="s">
        <v>86</v>
      </c>
      <c r="I94" t="s">
        <v>223</v>
      </c>
      <c r="J94" s="161">
        <v>45189</v>
      </c>
      <c r="K94" t="s">
        <v>226</v>
      </c>
      <c r="L94" s="210">
        <v>78184</v>
      </c>
      <c r="M94" s="161">
        <v>45352</v>
      </c>
      <c r="N94" t="s">
        <v>226</v>
      </c>
      <c r="O94" s="210">
        <v>81311</v>
      </c>
      <c r="P94" s="161">
        <v>45717</v>
      </c>
      <c r="Q94" t="s">
        <v>226</v>
      </c>
      <c r="R94" s="210">
        <f t="shared" si="3"/>
        <v>84563.44</v>
      </c>
      <c r="S94" s="171"/>
      <c r="T94" s="216"/>
      <c r="U94" s="232">
        <f t="shared" si="4"/>
        <v>112940.97900000001</v>
      </c>
      <c r="V94" s="233">
        <f t="shared" si="5"/>
        <v>117458.61816</v>
      </c>
    </row>
    <row r="95" spans="1:22" x14ac:dyDescent="0.2">
      <c r="D95" t="s">
        <v>223</v>
      </c>
      <c r="E95" t="s">
        <v>316</v>
      </c>
      <c r="F95" t="s">
        <v>35</v>
      </c>
      <c r="G95" t="s">
        <v>45</v>
      </c>
      <c r="H95" t="s">
        <v>88</v>
      </c>
      <c r="I95" t="s">
        <v>223</v>
      </c>
      <c r="J95" s="161">
        <v>45189</v>
      </c>
      <c r="K95" t="s">
        <v>227</v>
      </c>
      <c r="L95" s="210">
        <v>82022</v>
      </c>
      <c r="M95" s="161">
        <v>45352</v>
      </c>
      <c r="N95" t="s">
        <v>227</v>
      </c>
      <c r="O95" s="210">
        <v>85303</v>
      </c>
      <c r="P95" s="161">
        <v>45717</v>
      </c>
      <c r="Q95" t="s">
        <v>227</v>
      </c>
      <c r="R95" s="210">
        <f t="shared" si="3"/>
        <v>88715.12000000001</v>
      </c>
      <c r="S95" s="171"/>
      <c r="T95" s="216"/>
      <c r="U95" s="232">
        <f t="shared" si="4"/>
        <v>118485.867</v>
      </c>
      <c r="V95" s="233">
        <f t="shared" si="5"/>
        <v>123225.30168000002</v>
      </c>
    </row>
    <row r="96" spans="1:22" x14ac:dyDescent="0.2">
      <c r="A96"/>
      <c r="B96"/>
      <c r="C96"/>
      <c r="D96" t="s">
        <v>223</v>
      </c>
      <c r="E96" t="s">
        <v>317</v>
      </c>
      <c r="F96" t="s">
        <v>35</v>
      </c>
      <c r="G96" t="s">
        <v>45</v>
      </c>
      <c r="H96" t="s">
        <v>90</v>
      </c>
      <c r="I96" t="s">
        <v>223</v>
      </c>
      <c r="J96" s="161">
        <v>45189</v>
      </c>
      <c r="K96" t="s">
        <v>228</v>
      </c>
      <c r="L96" s="210">
        <v>85856</v>
      </c>
      <c r="M96" s="161">
        <v>45352</v>
      </c>
      <c r="N96" t="s">
        <v>228</v>
      </c>
      <c r="O96" s="210">
        <v>89290</v>
      </c>
      <c r="P96" s="161">
        <v>45717</v>
      </c>
      <c r="Q96" t="s">
        <v>228</v>
      </c>
      <c r="R96" s="210">
        <f t="shared" si="3"/>
        <v>92861.6</v>
      </c>
      <c r="S96" s="171"/>
      <c r="T96" s="216"/>
      <c r="U96" s="232">
        <f t="shared" si="4"/>
        <v>124023.81</v>
      </c>
      <c r="V96" s="233">
        <f t="shared" si="5"/>
        <v>128984.76240000001</v>
      </c>
    </row>
    <row r="97" spans="1:22" x14ac:dyDescent="0.2">
      <c r="A97"/>
      <c r="B97"/>
      <c r="C97"/>
      <c r="D97" t="s">
        <v>223</v>
      </c>
      <c r="E97" t="s">
        <v>318</v>
      </c>
      <c r="F97" t="s">
        <v>35</v>
      </c>
      <c r="G97" t="s">
        <v>45</v>
      </c>
      <c r="H97" t="s">
        <v>92</v>
      </c>
      <c r="I97" t="s">
        <v>223</v>
      </c>
      <c r="J97" s="161">
        <v>45189</v>
      </c>
      <c r="K97" t="s">
        <v>229</v>
      </c>
      <c r="L97" s="210">
        <v>89685</v>
      </c>
      <c r="M97" s="161">
        <v>45352</v>
      </c>
      <c r="N97" t="s">
        <v>229</v>
      </c>
      <c r="O97" s="210">
        <v>93272</v>
      </c>
      <c r="P97" s="161">
        <v>45717</v>
      </c>
      <c r="Q97" t="s">
        <v>229</v>
      </c>
      <c r="R97" s="210">
        <f t="shared" si="3"/>
        <v>97002.880000000005</v>
      </c>
      <c r="S97" s="171"/>
      <c r="T97" s="216"/>
      <c r="U97" s="232">
        <f t="shared" si="4"/>
        <v>129554.808</v>
      </c>
      <c r="V97" s="233">
        <f t="shared" si="5"/>
        <v>134737.00032000002</v>
      </c>
    </row>
    <row r="98" spans="1:22" x14ac:dyDescent="0.2">
      <c r="A98"/>
      <c r="B98"/>
      <c r="C98"/>
      <c r="D98" t="s">
        <v>223</v>
      </c>
      <c r="E98" t="s">
        <v>319</v>
      </c>
      <c r="F98" t="s">
        <v>35</v>
      </c>
      <c r="G98" t="s">
        <v>45</v>
      </c>
      <c r="H98" t="s">
        <v>94</v>
      </c>
      <c r="I98" t="s">
        <v>223</v>
      </c>
      <c r="J98" s="161">
        <v>45189</v>
      </c>
      <c r="K98" t="s">
        <v>230</v>
      </c>
      <c r="L98" s="210">
        <v>93515</v>
      </c>
      <c r="M98" s="161">
        <v>45352</v>
      </c>
      <c r="N98" t="s">
        <v>230</v>
      </c>
      <c r="O98" s="210">
        <v>97256</v>
      </c>
      <c r="P98" s="161">
        <v>45717</v>
      </c>
      <c r="Q98" t="s">
        <v>230</v>
      </c>
      <c r="R98" s="210">
        <f t="shared" si="3"/>
        <v>101146.24000000001</v>
      </c>
      <c r="S98" s="171"/>
      <c r="T98" s="216"/>
      <c r="U98" s="232">
        <f t="shared" si="4"/>
        <v>135088.584</v>
      </c>
      <c r="V98" s="233">
        <f t="shared" si="5"/>
        <v>140492.12736000001</v>
      </c>
    </row>
    <row r="99" spans="1:22" x14ac:dyDescent="0.2">
      <c r="A99"/>
      <c r="B99"/>
      <c r="C99"/>
      <c r="D99" t="s">
        <v>223</v>
      </c>
      <c r="E99" t="s">
        <v>322</v>
      </c>
      <c r="F99" t="s">
        <v>35</v>
      </c>
      <c r="G99" t="s">
        <v>45</v>
      </c>
      <c r="H99" t="s">
        <v>96</v>
      </c>
      <c r="I99" t="s">
        <v>223</v>
      </c>
      <c r="J99" s="161">
        <v>45189</v>
      </c>
      <c r="K99" t="s">
        <v>231</v>
      </c>
      <c r="L99" s="210">
        <v>97344</v>
      </c>
      <c r="M99" s="161">
        <v>45352</v>
      </c>
      <c r="N99" t="s">
        <v>231</v>
      </c>
      <c r="O99" s="210">
        <v>101238</v>
      </c>
      <c r="P99" s="161">
        <v>45717</v>
      </c>
      <c r="Q99" t="s">
        <v>231</v>
      </c>
      <c r="R99" s="210">
        <f t="shared" si="3"/>
        <v>105287.52</v>
      </c>
      <c r="S99" s="171"/>
      <c r="T99" s="216"/>
      <c r="U99" s="232">
        <f t="shared" si="4"/>
        <v>140619.58199999999</v>
      </c>
      <c r="V99" s="233">
        <f t="shared" si="5"/>
        <v>146244.36528</v>
      </c>
    </row>
    <row r="100" spans="1:22" x14ac:dyDescent="0.2">
      <c r="A100"/>
      <c r="B100"/>
      <c r="C100"/>
      <c r="D100" t="s">
        <v>223</v>
      </c>
      <c r="E100" t="s">
        <v>323</v>
      </c>
      <c r="F100" t="s">
        <v>35</v>
      </c>
      <c r="G100" t="s">
        <v>45</v>
      </c>
      <c r="H100" t="s">
        <v>232</v>
      </c>
      <c r="I100" t="s">
        <v>223</v>
      </c>
      <c r="J100" s="161">
        <v>45189</v>
      </c>
      <c r="K100" t="s">
        <v>233</v>
      </c>
      <c r="L100" s="210">
        <v>101175</v>
      </c>
      <c r="M100" s="161">
        <v>45352</v>
      </c>
      <c r="N100" t="s">
        <v>233</v>
      </c>
      <c r="O100" s="210">
        <v>105222</v>
      </c>
      <c r="P100" s="161">
        <v>45717</v>
      </c>
      <c r="Q100" t="s">
        <v>233</v>
      </c>
      <c r="R100" s="210">
        <f t="shared" si="3"/>
        <v>109430.88</v>
      </c>
      <c r="S100" s="171"/>
      <c r="T100" s="216"/>
      <c r="U100" s="232">
        <f t="shared" si="4"/>
        <v>146153.35800000001</v>
      </c>
      <c r="V100" s="233">
        <f t="shared" si="5"/>
        <v>151999.49232000002</v>
      </c>
    </row>
    <row r="101" spans="1:22" x14ac:dyDescent="0.2">
      <c r="A101"/>
      <c r="B101"/>
      <c r="C101"/>
      <c r="D101" t="s">
        <v>223</v>
      </c>
      <c r="E101" t="s">
        <v>324</v>
      </c>
      <c r="F101" t="s">
        <v>35</v>
      </c>
      <c r="G101" t="s">
        <v>45</v>
      </c>
      <c r="H101" t="s">
        <v>101</v>
      </c>
      <c r="I101" t="s">
        <v>223</v>
      </c>
      <c r="J101" s="161">
        <v>45189</v>
      </c>
      <c r="K101" t="s">
        <v>234</v>
      </c>
      <c r="L101" s="210">
        <v>105013</v>
      </c>
      <c r="M101" s="161">
        <v>45352</v>
      </c>
      <c r="N101" t="s">
        <v>234</v>
      </c>
      <c r="O101" s="210">
        <v>109214</v>
      </c>
      <c r="P101" s="161">
        <v>45717</v>
      </c>
      <c r="Q101" t="s">
        <v>234</v>
      </c>
      <c r="R101" s="210">
        <f t="shared" si="3"/>
        <v>113582.56</v>
      </c>
      <c r="S101" s="171"/>
      <c r="T101" s="216"/>
      <c r="U101" s="232">
        <f t="shared" si="4"/>
        <v>151698.24600000001</v>
      </c>
      <c r="V101" s="233">
        <f t="shared" si="5"/>
        <v>157766.17584000001</v>
      </c>
    </row>
    <row r="102" spans="1:22" x14ac:dyDescent="0.2">
      <c r="A102"/>
      <c r="B102"/>
      <c r="C102"/>
      <c r="D102"/>
      <c r="E102"/>
      <c r="J102"/>
      <c r="K102"/>
      <c r="L102" s="210"/>
      <c r="M102"/>
      <c r="N102"/>
      <c r="O102" s="210"/>
      <c r="P102"/>
      <c r="Q102"/>
      <c r="R102" s="210"/>
      <c r="S102" s="171"/>
    </row>
    <row r="103" spans="1:22" x14ac:dyDescent="0.2">
      <c r="A103"/>
      <c r="B103"/>
      <c r="C103"/>
      <c r="D103"/>
      <c r="E103"/>
      <c r="J103"/>
      <c r="K103"/>
      <c r="L103" s="210"/>
      <c r="M103"/>
      <c r="N103"/>
      <c r="O103" s="210"/>
      <c r="P103"/>
      <c r="Q103"/>
      <c r="R103" s="210"/>
      <c r="S103" s="171"/>
    </row>
    <row r="104" spans="1:22" x14ac:dyDescent="0.2">
      <c r="A104"/>
      <c r="B104"/>
      <c r="C104"/>
      <c r="D104"/>
      <c r="E104"/>
      <c r="J104"/>
      <c r="K104"/>
      <c r="L104" s="210"/>
      <c r="M104"/>
      <c r="N104"/>
      <c r="O104" s="210"/>
      <c r="P104"/>
      <c r="Q104"/>
      <c r="R104" s="210"/>
      <c r="S104" s="171"/>
    </row>
    <row r="105" spans="1:22" x14ac:dyDescent="0.2">
      <c r="A105"/>
      <c r="B105"/>
      <c r="C105"/>
      <c r="D105"/>
      <c r="E105"/>
      <c r="J105"/>
      <c r="K105"/>
      <c r="L105" s="210"/>
      <c r="M105"/>
      <c r="N105"/>
      <c r="O105" s="210"/>
      <c r="P105"/>
      <c r="Q105"/>
      <c r="R105" s="210"/>
      <c r="S105" s="171"/>
    </row>
    <row r="106" spans="1:22" x14ac:dyDescent="0.2">
      <c r="A106"/>
      <c r="B106"/>
      <c r="C106"/>
      <c r="D106"/>
      <c r="E106"/>
      <c r="J106"/>
      <c r="K106"/>
      <c r="L106" s="210"/>
      <c r="M106"/>
      <c r="N106"/>
      <c r="O106" s="210"/>
      <c r="P106"/>
      <c r="Q106"/>
      <c r="R106" s="210"/>
      <c r="S106" s="171"/>
    </row>
    <row r="107" spans="1:22" x14ac:dyDescent="0.2">
      <c r="A107"/>
      <c r="B107"/>
      <c r="C107"/>
      <c r="D107"/>
      <c r="E107"/>
      <c r="J107"/>
      <c r="K107"/>
      <c r="L107" s="210"/>
      <c r="M107"/>
      <c r="N107"/>
      <c r="O107" s="210"/>
      <c r="P107"/>
      <c r="Q107"/>
      <c r="R107" s="210"/>
      <c r="S107" s="171"/>
    </row>
    <row r="108" spans="1:22" x14ac:dyDescent="0.2">
      <c r="A108"/>
      <c r="B108"/>
      <c r="C108"/>
      <c r="D108"/>
      <c r="E108"/>
      <c r="J108"/>
      <c r="K108"/>
      <c r="L108" s="210"/>
      <c r="M108"/>
      <c r="N108"/>
      <c r="O108" s="210"/>
      <c r="P108"/>
      <c r="Q108"/>
      <c r="R108" s="210"/>
      <c r="S108" s="171"/>
    </row>
    <row r="109" spans="1:22" x14ac:dyDescent="0.2">
      <c r="A109"/>
      <c r="B109"/>
      <c r="C109"/>
      <c r="D109"/>
      <c r="E109"/>
      <c r="J109"/>
      <c r="K109"/>
      <c r="L109" s="210"/>
      <c r="M109"/>
      <c r="N109"/>
      <c r="O109" s="210"/>
      <c r="P109"/>
      <c r="Q109"/>
      <c r="R109" s="210"/>
      <c r="S109" s="171"/>
    </row>
    <row r="110" spans="1:22" x14ac:dyDescent="0.2">
      <c r="A110"/>
      <c r="B110"/>
      <c r="C110"/>
      <c r="D110"/>
      <c r="E110"/>
      <c r="J110"/>
      <c r="K110"/>
      <c r="L110" s="210"/>
      <c r="M110"/>
      <c r="N110"/>
      <c r="O110" s="210"/>
      <c r="P110"/>
      <c r="Q110"/>
      <c r="R110" s="210"/>
      <c r="S110" s="171"/>
    </row>
    <row r="111" spans="1:22" x14ac:dyDescent="0.2">
      <c r="A111"/>
      <c r="B111"/>
      <c r="C111"/>
      <c r="D111"/>
      <c r="E111"/>
      <c r="J111"/>
      <c r="K111"/>
      <c r="L111" s="210"/>
      <c r="M111"/>
      <c r="N111"/>
      <c r="O111" s="210"/>
      <c r="P111"/>
      <c r="Q111"/>
      <c r="R111" s="210"/>
      <c r="S111" s="171"/>
    </row>
    <row r="112" spans="1:22" x14ac:dyDescent="0.2">
      <c r="A112"/>
      <c r="B112"/>
      <c r="C112"/>
      <c r="D112"/>
      <c r="E112"/>
      <c r="J112"/>
      <c r="K112"/>
      <c r="L112" s="210"/>
      <c r="M112"/>
      <c r="N112"/>
      <c r="O112" s="210"/>
      <c r="P112"/>
      <c r="Q112"/>
      <c r="R112" s="210"/>
      <c r="S112" s="171"/>
    </row>
    <row r="113" spans="1:19" x14ac:dyDescent="0.2">
      <c r="A113"/>
      <c r="B113"/>
      <c r="C113"/>
      <c r="D113"/>
      <c r="E113"/>
      <c r="J113"/>
      <c r="K113"/>
      <c r="L113" s="210"/>
      <c r="M113"/>
      <c r="N113"/>
      <c r="O113" s="210"/>
      <c r="P113"/>
      <c r="Q113"/>
      <c r="R113" s="210"/>
      <c r="S113" s="171"/>
    </row>
    <row r="114" spans="1:19" x14ac:dyDescent="0.2">
      <c r="A114"/>
      <c r="B114"/>
      <c r="C114"/>
      <c r="D114"/>
      <c r="E114"/>
      <c r="J114"/>
      <c r="K114"/>
      <c r="L114" s="210"/>
      <c r="M114"/>
      <c r="N114"/>
      <c r="O114" s="210"/>
      <c r="P114"/>
      <c r="Q114"/>
      <c r="R114" s="210"/>
      <c r="S114" s="171"/>
    </row>
    <row r="115" spans="1:19" x14ac:dyDescent="0.2">
      <c r="A115"/>
      <c r="B115"/>
      <c r="C115"/>
      <c r="D115"/>
      <c r="E115"/>
      <c r="J115"/>
      <c r="K115"/>
      <c r="L115" s="210"/>
      <c r="M115"/>
      <c r="N115"/>
      <c r="O115" s="210"/>
      <c r="P115"/>
      <c r="Q115"/>
      <c r="R115" s="210"/>
      <c r="S115" s="171"/>
    </row>
    <row r="116" spans="1:19" x14ac:dyDescent="0.2">
      <c r="A116"/>
      <c r="B116"/>
      <c r="C116"/>
      <c r="D116"/>
      <c r="E116"/>
      <c r="J116"/>
      <c r="K116"/>
      <c r="L116" s="210"/>
      <c r="M116"/>
      <c r="N116"/>
      <c r="O116" s="210"/>
      <c r="P116"/>
      <c r="Q116"/>
      <c r="R116" s="210"/>
      <c r="S116" s="171"/>
    </row>
    <row r="117" spans="1:19" x14ac:dyDescent="0.2">
      <c r="A117"/>
      <c r="B117"/>
      <c r="C117"/>
      <c r="D117"/>
      <c r="E117"/>
      <c r="J117"/>
      <c r="K117"/>
      <c r="L117" s="210"/>
      <c r="M117"/>
      <c r="N117"/>
      <c r="O117" s="210"/>
      <c r="P117"/>
      <c r="Q117"/>
      <c r="R117" s="210"/>
      <c r="S117" s="171"/>
    </row>
    <row r="118" spans="1:19" x14ac:dyDescent="0.2">
      <c r="A118"/>
      <c r="B118"/>
      <c r="C118"/>
      <c r="D118"/>
      <c r="E118"/>
      <c r="J118"/>
      <c r="K118"/>
      <c r="L118" s="210"/>
      <c r="M118"/>
      <c r="N118"/>
      <c r="O118" s="210"/>
      <c r="P118"/>
      <c r="Q118"/>
      <c r="R118" s="210"/>
      <c r="S118" s="171"/>
    </row>
    <row r="119" spans="1:19" x14ac:dyDescent="0.2">
      <c r="A119"/>
      <c r="B119"/>
      <c r="C119"/>
      <c r="D119"/>
      <c r="E119"/>
      <c r="J119"/>
      <c r="K119"/>
      <c r="L119" s="210"/>
      <c r="M119"/>
      <c r="N119"/>
      <c r="O119" s="210"/>
      <c r="P119"/>
      <c r="Q119"/>
      <c r="R119" s="210"/>
      <c r="S119" s="171"/>
    </row>
    <row r="120" spans="1:19" x14ac:dyDescent="0.2">
      <c r="A120"/>
      <c r="B120"/>
      <c r="C120"/>
      <c r="D120"/>
      <c r="E120"/>
      <c r="J120"/>
      <c r="K120"/>
      <c r="L120" s="210"/>
      <c r="M120"/>
      <c r="N120"/>
      <c r="O120" s="210"/>
      <c r="P120"/>
      <c r="Q120"/>
      <c r="R120" s="210"/>
      <c r="S120" s="171"/>
    </row>
    <row r="121" spans="1:19" x14ac:dyDescent="0.2">
      <c r="A121"/>
      <c r="B121"/>
      <c r="C121"/>
      <c r="D121"/>
      <c r="E121"/>
      <c r="J121"/>
      <c r="K121"/>
      <c r="L121" s="210"/>
      <c r="M121"/>
      <c r="N121"/>
      <c r="O121" s="210"/>
      <c r="P121"/>
      <c r="Q121"/>
      <c r="R121" s="210"/>
      <c r="S121" s="171"/>
    </row>
    <row r="122" spans="1:19" x14ac:dyDescent="0.2">
      <c r="A122"/>
      <c r="B122"/>
      <c r="C122"/>
      <c r="D122"/>
      <c r="E122"/>
      <c r="J122"/>
      <c r="K122"/>
      <c r="L122" s="210"/>
      <c r="M122"/>
      <c r="N122"/>
      <c r="O122" s="210"/>
      <c r="P122"/>
      <c r="Q122"/>
      <c r="R122" s="210"/>
      <c r="S122" s="171"/>
    </row>
    <row r="123" spans="1:19" x14ac:dyDescent="0.2">
      <c r="A123"/>
      <c r="B123"/>
      <c r="C123"/>
      <c r="D123"/>
      <c r="E123"/>
      <c r="J123"/>
      <c r="K123"/>
      <c r="L123" s="210"/>
      <c r="M123"/>
      <c r="N123"/>
      <c r="O123" s="210"/>
      <c r="P123"/>
      <c r="Q123"/>
      <c r="R123" s="210"/>
      <c r="S123" s="171"/>
    </row>
    <row r="124" spans="1:19" x14ac:dyDescent="0.2">
      <c r="A124"/>
      <c r="B124"/>
      <c r="C124"/>
      <c r="D124"/>
      <c r="E124"/>
      <c r="J124"/>
      <c r="K124"/>
      <c r="L124" s="210"/>
      <c r="M124"/>
      <c r="N124"/>
      <c r="O124" s="210"/>
      <c r="P124"/>
      <c r="Q124"/>
      <c r="R124" s="210"/>
      <c r="S124" s="171"/>
    </row>
    <row r="125" spans="1:19" x14ac:dyDescent="0.2">
      <c r="A125"/>
      <c r="B125"/>
      <c r="C125"/>
      <c r="D125"/>
      <c r="E125"/>
      <c r="J125"/>
      <c r="K125"/>
      <c r="L125" s="210"/>
      <c r="M125"/>
      <c r="N125"/>
      <c r="O125" s="210"/>
      <c r="P125"/>
      <c r="Q125"/>
      <c r="R125" s="210"/>
      <c r="S125" s="171"/>
    </row>
    <row r="126" spans="1:19" x14ac:dyDescent="0.2">
      <c r="A126"/>
      <c r="B126"/>
      <c r="C126"/>
      <c r="D126"/>
      <c r="E126"/>
      <c r="J126"/>
      <c r="K126"/>
      <c r="L126" s="210"/>
      <c r="M126"/>
      <c r="N126"/>
      <c r="O126" s="210"/>
      <c r="P126"/>
      <c r="Q126"/>
      <c r="R126" s="210"/>
      <c r="S126" s="171"/>
    </row>
    <row r="127" spans="1:19" x14ac:dyDescent="0.2">
      <c r="A127"/>
      <c r="B127"/>
      <c r="C127"/>
      <c r="D127"/>
      <c r="E127"/>
      <c r="J127"/>
      <c r="K127"/>
      <c r="L127" s="210"/>
      <c r="M127"/>
      <c r="N127"/>
      <c r="O127" s="210"/>
      <c r="P127"/>
      <c r="Q127"/>
      <c r="R127" s="210"/>
      <c r="S127" s="171"/>
    </row>
    <row r="128" spans="1:19" x14ac:dyDescent="0.2">
      <c r="A128"/>
      <c r="B128"/>
      <c r="C128"/>
      <c r="D128"/>
      <c r="E128"/>
      <c r="J128"/>
      <c r="K128"/>
      <c r="L128" s="210"/>
      <c r="M128"/>
      <c r="N128"/>
      <c r="O128" s="210"/>
      <c r="P128"/>
      <c r="Q128"/>
      <c r="R128" s="210"/>
      <c r="S128" s="171"/>
    </row>
    <row r="129" spans="1:19" x14ac:dyDescent="0.2">
      <c r="A129"/>
      <c r="B129"/>
      <c r="C129"/>
      <c r="D129"/>
      <c r="E129"/>
      <c r="J129"/>
      <c r="K129"/>
      <c r="L129" s="210"/>
      <c r="M129"/>
      <c r="N129"/>
      <c r="O129" s="210"/>
      <c r="P129"/>
      <c r="Q129"/>
      <c r="R129" s="210"/>
      <c r="S129" s="171"/>
    </row>
    <row r="130" spans="1:19" x14ac:dyDescent="0.2">
      <c r="A130"/>
      <c r="B130"/>
      <c r="C130"/>
      <c r="D130"/>
      <c r="E130"/>
      <c r="J130"/>
      <c r="K130"/>
      <c r="L130" s="210"/>
      <c r="M130"/>
      <c r="N130"/>
      <c r="O130" s="210"/>
      <c r="P130"/>
      <c r="Q130"/>
      <c r="R130" s="210"/>
      <c r="S130" s="171"/>
    </row>
    <row r="131" spans="1:19" x14ac:dyDescent="0.2">
      <c r="A131"/>
      <c r="B131"/>
      <c r="C131"/>
      <c r="D131"/>
      <c r="E131"/>
      <c r="J131"/>
      <c r="K131"/>
      <c r="L131" s="210"/>
      <c r="M131"/>
      <c r="N131"/>
      <c r="O131" s="210"/>
      <c r="P131"/>
      <c r="Q131"/>
      <c r="R131" s="210"/>
      <c r="S131" s="171"/>
    </row>
    <row r="132" spans="1:19" x14ac:dyDescent="0.2">
      <c r="A132"/>
      <c r="B132"/>
      <c r="C132"/>
      <c r="D132"/>
      <c r="E132"/>
      <c r="J132"/>
      <c r="K132"/>
      <c r="L132" s="210"/>
      <c r="M132"/>
      <c r="N132"/>
      <c r="O132" s="210"/>
      <c r="P132"/>
      <c r="Q132"/>
      <c r="R132" s="210"/>
      <c r="S132" s="171"/>
    </row>
    <row r="133" spans="1:19" x14ac:dyDescent="0.2">
      <c r="A133"/>
      <c r="B133"/>
      <c r="C133"/>
      <c r="D133"/>
      <c r="E133"/>
      <c r="J133"/>
      <c r="K133"/>
      <c r="L133" s="210"/>
      <c r="M133"/>
      <c r="N133"/>
      <c r="O133" s="210"/>
      <c r="P133"/>
      <c r="Q133"/>
      <c r="R133" s="210"/>
      <c r="S133" s="171"/>
    </row>
    <row r="134" spans="1:19" x14ac:dyDescent="0.2">
      <c r="A134"/>
      <c r="B134"/>
      <c r="C134"/>
      <c r="D134"/>
      <c r="E134"/>
      <c r="J134"/>
      <c r="K134"/>
      <c r="L134" s="210"/>
      <c r="M134"/>
      <c r="N134"/>
      <c r="O134" s="210"/>
      <c r="P134"/>
      <c r="Q134"/>
      <c r="R134" s="210"/>
      <c r="S134" s="171"/>
    </row>
    <row r="135" spans="1:19" x14ac:dyDescent="0.2">
      <c r="A135"/>
      <c r="B135"/>
      <c r="C135"/>
      <c r="D135"/>
      <c r="E135"/>
      <c r="J135"/>
      <c r="K135"/>
      <c r="L135" s="210"/>
      <c r="M135"/>
      <c r="N135"/>
      <c r="O135" s="210"/>
      <c r="P135"/>
      <c r="Q135"/>
      <c r="R135" s="210"/>
      <c r="S135" s="171"/>
    </row>
    <row r="136" spans="1:19" x14ac:dyDescent="0.2">
      <c r="A136"/>
      <c r="B136"/>
      <c r="C136"/>
      <c r="D136"/>
      <c r="E136"/>
      <c r="J136"/>
      <c r="K136"/>
      <c r="L136" s="210"/>
      <c r="M136"/>
      <c r="N136"/>
      <c r="O136" s="210"/>
      <c r="P136"/>
      <c r="Q136"/>
      <c r="R136" s="210"/>
      <c r="S136" s="171"/>
    </row>
    <row r="137" spans="1:19" x14ac:dyDescent="0.2">
      <c r="A137"/>
      <c r="B137"/>
      <c r="C137"/>
      <c r="D137"/>
      <c r="E137"/>
      <c r="J137"/>
      <c r="K137"/>
      <c r="L137" s="210"/>
      <c r="M137"/>
      <c r="N137"/>
      <c r="O137" s="210"/>
      <c r="P137"/>
      <c r="Q137"/>
      <c r="R137" s="210"/>
      <c r="S137" s="171"/>
    </row>
    <row r="138" spans="1:19" x14ac:dyDescent="0.2">
      <c r="A138"/>
      <c r="B138"/>
      <c r="C138"/>
      <c r="D138"/>
      <c r="E138"/>
      <c r="J138"/>
      <c r="K138"/>
      <c r="L138" s="210"/>
      <c r="M138"/>
      <c r="N138"/>
      <c r="O138" s="210"/>
      <c r="P138"/>
      <c r="Q138"/>
      <c r="R138" s="210"/>
      <c r="S138" s="171"/>
    </row>
    <row r="139" spans="1:19" x14ac:dyDescent="0.2">
      <c r="A139"/>
      <c r="B139"/>
      <c r="C139"/>
      <c r="D139"/>
      <c r="E139"/>
      <c r="J139"/>
      <c r="K139"/>
      <c r="L139" s="210"/>
      <c r="M139"/>
      <c r="N139"/>
      <c r="O139" s="210"/>
      <c r="P139"/>
      <c r="Q139"/>
      <c r="R139" s="210"/>
      <c r="S139" s="171"/>
    </row>
    <row r="140" spans="1:19" x14ac:dyDescent="0.2">
      <c r="A140"/>
      <c r="B140"/>
      <c r="C140"/>
      <c r="D140"/>
      <c r="E140"/>
      <c r="J140"/>
      <c r="K140"/>
      <c r="L140" s="210"/>
      <c r="M140"/>
      <c r="N140"/>
      <c r="O140" s="210"/>
      <c r="P140"/>
      <c r="Q140"/>
      <c r="R140" s="210"/>
      <c r="S140" s="171"/>
    </row>
    <row r="141" spans="1:19" x14ac:dyDescent="0.2">
      <c r="A141"/>
      <c r="B141"/>
      <c r="C141"/>
      <c r="D141"/>
      <c r="E141"/>
      <c r="J141"/>
      <c r="K141"/>
      <c r="L141" s="210"/>
      <c r="M141"/>
      <c r="N141"/>
      <c r="O141" s="210"/>
      <c r="P141"/>
      <c r="Q141"/>
      <c r="R141" s="210"/>
      <c r="S141" s="171"/>
    </row>
    <row r="142" spans="1:19" x14ac:dyDescent="0.2">
      <c r="A142"/>
      <c r="B142"/>
      <c r="C142"/>
      <c r="D142"/>
      <c r="E142"/>
      <c r="J142"/>
      <c r="K142"/>
      <c r="L142" s="210"/>
      <c r="M142"/>
      <c r="N142"/>
      <c r="O142" s="210"/>
      <c r="P142"/>
      <c r="Q142"/>
      <c r="R142" s="210"/>
      <c r="S142" s="171"/>
    </row>
    <row r="143" spans="1:19" x14ac:dyDescent="0.2">
      <c r="A143"/>
      <c r="B143"/>
      <c r="C143"/>
      <c r="D143"/>
      <c r="E143"/>
      <c r="J143"/>
      <c r="K143"/>
      <c r="L143" s="210"/>
      <c r="M143"/>
      <c r="N143"/>
      <c r="O143" s="210"/>
      <c r="P143"/>
      <c r="Q143"/>
      <c r="R143" s="210"/>
      <c r="S143" s="171"/>
    </row>
    <row r="144" spans="1:19" x14ac:dyDescent="0.2">
      <c r="A144"/>
      <c r="B144"/>
      <c r="C144"/>
      <c r="D144"/>
      <c r="E144"/>
      <c r="J144"/>
      <c r="K144"/>
      <c r="L144" s="210"/>
      <c r="M144"/>
      <c r="N144"/>
      <c r="O144" s="210"/>
      <c r="P144"/>
      <c r="Q144"/>
      <c r="R144" s="210"/>
      <c r="S144" s="171"/>
    </row>
    <row r="145" spans="1:19" x14ac:dyDescent="0.2">
      <c r="A145"/>
      <c r="B145"/>
      <c r="C145"/>
      <c r="D145"/>
      <c r="E145"/>
      <c r="J145"/>
      <c r="K145"/>
      <c r="L145" s="210"/>
      <c r="M145"/>
      <c r="N145"/>
      <c r="O145" s="210"/>
      <c r="P145"/>
      <c r="Q145"/>
      <c r="R145" s="210"/>
      <c r="S145" s="171"/>
    </row>
    <row r="146" spans="1:19" x14ac:dyDescent="0.2">
      <c r="A146"/>
      <c r="B146"/>
      <c r="C146"/>
      <c r="D146"/>
      <c r="E146"/>
      <c r="J146"/>
      <c r="K146"/>
      <c r="L146" s="210"/>
      <c r="M146"/>
      <c r="N146"/>
      <c r="O146" s="210"/>
      <c r="P146"/>
      <c r="Q146"/>
      <c r="R146" s="210"/>
      <c r="S146" s="171"/>
    </row>
    <row r="147" spans="1:19" x14ac:dyDescent="0.2">
      <c r="A147"/>
      <c r="B147"/>
      <c r="C147"/>
      <c r="D147"/>
      <c r="E147"/>
      <c r="J147"/>
      <c r="K147"/>
      <c r="L147" s="210"/>
      <c r="M147"/>
      <c r="N147"/>
      <c r="O147" s="210"/>
      <c r="P147"/>
      <c r="Q147"/>
      <c r="R147" s="210"/>
      <c r="S147" s="171"/>
    </row>
    <row r="148" spans="1:19" x14ac:dyDescent="0.2">
      <c r="A148"/>
      <c r="B148"/>
      <c r="C148"/>
      <c r="D148"/>
      <c r="E148"/>
      <c r="J148"/>
      <c r="K148"/>
      <c r="L148" s="210"/>
      <c r="M148"/>
      <c r="N148"/>
      <c r="O148" s="210"/>
      <c r="P148"/>
      <c r="Q148"/>
      <c r="R148" s="210"/>
      <c r="S148" s="171"/>
    </row>
    <row r="149" spans="1:19" x14ac:dyDescent="0.2">
      <c r="A149"/>
      <c r="B149"/>
      <c r="C149"/>
      <c r="D149"/>
      <c r="E149"/>
      <c r="J149"/>
      <c r="K149"/>
      <c r="L149" s="210"/>
      <c r="M149"/>
      <c r="N149"/>
      <c r="O149" s="210"/>
      <c r="P149"/>
      <c r="Q149"/>
      <c r="R149" s="210"/>
      <c r="S149" s="171"/>
    </row>
    <row r="150" spans="1:19" x14ac:dyDescent="0.2">
      <c r="A150"/>
      <c r="B150"/>
      <c r="C150"/>
      <c r="D150"/>
      <c r="E150"/>
      <c r="J150"/>
      <c r="K150"/>
      <c r="L150" s="210"/>
      <c r="M150"/>
      <c r="N150"/>
      <c r="O150" s="210"/>
      <c r="P150"/>
      <c r="Q150"/>
      <c r="R150" s="210"/>
      <c r="S150" s="171"/>
    </row>
    <row r="151" spans="1:19" x14ac:dyDescent="0.2">
      <c r="A151"/>
      <c r="B151"/>
      <c r="C151"/>
      <c r="D151"/>
      <c r="E151"/>
      <c r="J151"/>
      <c r="K151"/>
      <c r="L151" s="210"/>
      <c r="M151"/>
      <c r="N151"/>
      <c r="O151" s="210"/>
      <c r="P151"/>
      <c r="Q151"/>
      <c r="R151" s="210"/>
      <c r="S151" s="171"/>
    </row>
    <row r="152" spans="1:19" x14ac:dyDescent="0.2">
      <c r="A152"/>
      <c r="B152"/>
      <c r="C152"/>
      <c r="D152"/>
      <c r="E152"/>
      <c r="J152"/>
      <c r="K152"/>
      <c r="L152" s="210"/>
      <c r="M152"/>
      <c r="N152"/>
      <c r="O152" s="210"/>
      <c r="P152"/>
      <c r="Q152"/>
      <c r="R152" s="210"/>
      <c r="S152" s="171"/>
    </row>
    <row r="153" spans="1:19" x14ac:dyDescent="0.2">
      <c r="A153"/>
      <c r="B153"/>
      <c r="C153"/>
      <c r="D153"/>
      <c r="E153"/>
      <c r="J153"/>
      <c r="K153"/>
      <c r="L153" s="210"/>
      <c r="M153"/>
      <c r="N153"/>
      <c r="O153" s="210"/>
      <c r="P153"/>
      <c r="Q153"/>
      <c r="R153" s="210"/>
      <c r="S153" s="171"/>
    </row>
    <row r="154" spans="1:19" x14ac:dyDescent="0.2">
      <c r="A154"/>
      <c r="B154"/>
      <c r="C154"/>
      <c r="D154"/>
      <c r="E154"/>
      <c r="J154"/>
      <c r="K154"/>
      <c r="L154" s="210"/>
      <c r="M154"/>
      <c r="N154"/>
      <c r="O154" s="210"/>
      <c r="P154"/>
      <c r="Q154"/>
      <c r="R154" s="210"/>
      <c r="S154" s="171"/>
    </row>
    <row r="155" spans="1:19" x14ac:dyDescent="0.2">
      <c r="A155"/>
      <c r="B155"/>
      <c r="C155"/>
      <c r="D155"/>
      <c r="E155"/>
      <c r="J155"/>
      <c r="K155"/>
      <c r="L155" s="210"/>
      <c r="M155"/>
      <c r="N155"/>
      <c r="O155" s="210"/>
      <c r="P155"/>
      <c r="Q155"/>
      <c r="R155" s="210"/>
      <c r="S155" s="171"/>
    </row>
    <row r="156" spans="1:19" x14ac:dyDescent="0.2">
      <c r="A156"/>
      <c r="B156"/>
      <c r="C156"/>
      <c r="D156"/>
      <c r="E156"/>
      <c r="J156"/>
      <c r="K156"/>
      <c r="L156" s="210"/>
      <c r="M156"/>
      <c r="N156"/>
      <c r="O156" s="210"/>
      <c r="P156"/>
      <c r="Q156"/>
      <c r="R156" s="210"/>
      <c r="S156" s="171"/>
    </row>
    <row r="157" spans="1:19" x14ac:dyDescent="0.2">
      <c r="A157"/>
      <c r="B157"/>
      <c r="C157"/>
      <c r="D157"/>
      <c r="E157"/>
      <c r="J157"/>
      <c r="K157"/>
      <c r="L157" s="210"/>
      <c r="M157"/>
      <c r="N157"/>
      <c r="O157" s="210"/>
      <c r="P157"/>
      <c r="Q157"/>
      <c r="R157" s="210"/>
      <c r="S157" s="171"/>
    </row>
    <row r="158" spans="1:19" x14ac:dyDescent="0.2">
      <c r="A158"/>
      <c r="B158"/>
      <c r="C158"/>
      <c r="D158"/>
      <c r="E158"/>
      <c r="J158"/>
      <c r="K158"/>
      <c r="L158" s="210"/>
      <c r="M158"/>
      <c r="N158"/>
      <c r="O158" s="210"/>
      <c r="P158"/>
      <c r="Q158"/>
      <c r="R158" s="210"/>
      <c r="S158" s="171"/>
    </row>
    <row r="159" spans="1:19" x14ac:dyDescent="0.2">
      <c r="A159"/>
      <c r="B159"/>
      <c r="C159"/>
      <c r="D159"/>
      <c r="E159"/>
      <c r="J159"/>
      <c r="K159"/>
      <c r="L159" s="210"/>
      <c r="M159"/>
      <c r="N159"/>
      <c r="O159" s="210"/>
      <c r="P159"/>
      <c r="Q159"/>
      <c r="R159" s="210"/>
      <c r="S159" s="171"/>
    </row>
    <row r="160" spans="1:19" x14ac:dyDescent="0.2">
      <c r="A160"/>
      <c r="B160"/>
      <c r="C160"/>
      <c r="D160"/>
      <c r="E160"/>
      <c r="J160"/>
      <c r="K160"/>
      <c r="L160" s="210"/>
      <c r="M160"/>
      <c r="N160"/>
      <c r="O160" s="210"/>
      <c r="P160"/>
      <c r="Q160"/>
      <c r="R160" s="210"/>
      <c r="S160" s="171"/>
    </row>
    <row r="161" spans="1:19" x14ac:dyDescent="0.2">
      <c r="A161"/>
      <c r="B161"/>
      <c r="C161"/>
      <c r="D161"/>
      <c r="E161"/>
      <c r="J161"/>
      <c r="K161"/>
      <c r="L161" s="210"/>
      <c r="M161"/>
      <c r="N161"/>
      <c r="O161" s="210"/>
      <c r="P161"/>
      <c r="Q161"/>
      <c r="R161" s="210"/>
      <c r="S161" s="171"/>
    </row>
    <row r="162" spans="1:19" x14ac:dyDescent="0.2">
      <c r="A162"/>
      <c r="B162"/>
      <c r="C162"/>
      <c r="D162"/>
      <c r="E162"/>
      <c r="J162"/>
      <c r="K162"/>
      <c r="L162" s="210"/>
      <c r="M162"/>
      <c r="N162"/>
      <c r="O162" s="210"/>
      <c r="P162"/>
      <c r="Q162"/>
      <c r="R162" s="210"/>
      <c r="S162" s="171"/>
    </row>
    <row r="163" spans="1:19" x14ac:dyDescent="0.2">
      <c r="A163"/>
      <c r="B163"/>
      <c r="C163"/>
      <c r="D163"/>
      <c r="E163"/>
      <c r="J163"/>
      <c r="K163"/>
      <c r="L163" s="210"/>
      <c r="M163"/>
      <c r="N163"/>
      <c r="O163" s="210"/>
      <c r="P163"/>
      <c r="Q163"/>
      <c r="R163" s="210"/>
      <c r="S163" s="171"/>
    </row>
    <row r="164" spans="1:19" x14ac:dyDescent="0.2">
      <c r="A164"/>
      <c r="B164"/>
      <c r="C164"/>
      <c r="D164"/>
      <c r="E164"/>
      <c r="J164"/>
      <c r="K164"/>
      <c r="L164" s="210"/>
      <c r="M164"/>
      <c r="N164"/>
      <c r="O164" s="210"/>
      <c r="P164"/>
      <c r="Q164"/>
      <c r="R164" s="210"/>
      <c r="S164" s="171"/>
    </row>
    <row r="165" spans="1:19" x14ac:dyDescent="0.2">
      <c r="A165"/>
      <c r="B165"/>
      <c r="C165"/>
      <c r="D165"/>
      <c r="E165"/>
      <c r="J165"/>
      <c r="K165"/>
      <c r="L165" s="210"/>
      <c r="M165"/>
      <c r="N165"/>
      <c r="O165" s="210"/>
      <c r="P165"/>
      <c r="Q165"/>
      <c r="R165" s="210"/>
      <c r="S165" s="171"/>
    </row>
    <row r="166" spans="1:19" x14ac:dyDescent="0.2">
      <c r="A166"/>
      <c r="B166"/>
      <c r="C166"/>
      <c r="D166"/>
      <c r="E166"/>
      <c r="J166"/>
      <c r="K166"/>
      <c r="L166" s="210"/>
      <c r="M166"/>
      <c r="N166"/>
      <c r="O166" s="210"/>
      <c r="P166"/>
      <c r="Q166"/>
      <c r="R166" s="210"/>
      <c r="S166" s="171"/>
    </row>
    <row r="167" spans="1:19" x14ac:dyDescent="0.2">
      <c r="A167"/>
      <c r="B167"/>
      <c r="C167"/>
      <c r="D167"/>
      <c r="E167"/>
      <c r="J167"/>
      <c r="K167"/>
      <c r="L167" s="210"/>
      <c r="M167"/>
      <c r="N167"/>
      <c r="O167" s="210"/>
      <c r="P167"/>
      <c r="Q167"/>
      <c r="R167" s="210"/>
      <c r="S167" s="171"/>
    </row>
    <row r="168" spans="1:19" x14ac:dyDescent="0.2">
      <c r="A168"/>
      <c r="B168"/>
      <c r="C168"/>
      <c r="D168"/>
      <c r="E168"/>
      <c r="J168"/>
      <c r="K168"/>
      <c r="L168" s="210"/>
      <c r="M168"/>
      <c r="N168"/>
      <c r="O168" s="210"/>
      <c r="P168"/>
      <c r="Q168"/>
      <c r="R168" s="210"/>
      <c r="S168" s="171"/>
    </row>
    <row r="169" spans="1:19" x14ac:dyDescent="0.2">
      <c r="A169"/>
      <c r="B169"/>
      <c r="C169"/>
      <c r="D169"/>
      <c r="E169"/>
      <c r="J169"/>
      <c r="K169"/>
      <c r="L169" s="210"/>
      <c r="M169"/>
      <c r="N169"/>
      <c r="O169" s="210"/>
      <c r="P169"/>
      <c r="Q169"/>
      <c r="R169" s="210"/>
      <c r="S169" s="171"/>
    </row>
    <row r="170" spans="1:19" x14ac:dyDescent="0.2">
      <c r="A170"/>
      <c r="B170"/>
      <c r="C170"/>
      <c r="D170"/>
      <c r="E170"/>
      <c r="J170"/>
      <c r="K170"/>
      <c r="L170" s="210"/>
      <c r="M170"/>
      <c r="N170"/>
      <c r="O170" s="210"/>
      <c r="P170"/>
      <c r="Q170"/>
      <c r="R170" s="210"/>
      <c r="S170" s="171"/>
    </row>
    <row r="171" spans="1:19" x14ac:dyDescent="0.2">
      <c r="A171"/>
      <c r="B171"/>
      <c r="C171"/>
      <c r="D171"/>
      <c r="E171"/>
      <c r="J171"/>
      <c r="K171"/>
      <c r="L171" s="210"/>
      <c r="M171"/>
      <c r="N171"/>
      <c r="O171" s="210"/>
      <c r="P171"/>
      <c r="Q171"/>
      <c r="R171" s="210"/>
      <c r="S171" s="171"/>
    </row>
    <row r="172" spans="1:19" x14ac:dyDescent="0.2">
      <c r="A172"/>
      <c r="B172"/>
      <c r="C172"/>
      <c r="D172"/>
      <c r="E172"/>
      <c r="J172"/>
      <c r="K172"/>
      <c r="L172" s="210"/>
      <c r="M172"/>
      <c r="N172"/>
      <c r="O172" s="210"/>
      <c r="P172"/>
      <c r="Q172"/>
      <c r="R172" s="210"/>
      <c r="S172" s="171"/>
    </row>
    <row r="173" spans="1:19" x14ac:dyDescent="0.2">
      <c r="A173"/>
      <c r="B173"/>
      <c r="C173"/>
      <c r="D173"/>
      <c r="E173"/>
      <c r="J173"/>
      <c r="K173"/>
      <c r="L173" s="210"/>
      <c r="M173"/>
      <c r="N173"/>
      <c r="O173" s="210"/>
      <c r="P173"/>
      <c r="Q173"/>
      <c r="R173" s="210"/>
      <c r="S173" s="171"/>
    </row>
    <row r="174" spans="1:19" x14ac:dyDescent="0.2">
      <c r="A174"/>
      <c r="B174"/>
      <c r="C174"/>
      <c r="D174"/>
      <c r="E174"/>
      <c r="J174"/>
      <c r="K174"/>
      <c r="L174" s="210"/>
      <c r="M174"/>
      <c r="N174"/>
      <c r="O174" s="210"/>
      <c r="P174"/>
      <c r="Q174"/>
      <c r="R174" s="210"/>
      <c r="S174" s="171"/>
    </row>
    <row r="175" spans="1:19" x14ac:dyDescent="0.2">
      <c r="A175"/>
      <c r="B175"/>
      <c r="C175"/>
      <c r="D175"/>
      <c r="E175"/>
      <c r="J175"/>
      <c r="K175"/>
      <c r="L175" s="210"/>
      <c r="M175"/>
      <c r="N175"/>
      <c r="O175" s="210"/>
      <c r="P175"/>
      <c r="Q175"/>
      <c r="R175" s="210"/>
      <c r="S175" s="171"/>
    </row>
    <row r="176" spans="1:19" x14ac:dyDescent="0.2">
      <c r="A176"/>
      <c r="B176"/>
      <c r="C176"/>
      <c r="D176"/>
      <c r="E176"/>
      <c r="J176"/>
      <c r="K176"/>
      <c r="L176" s="210"/>
      <c r="M176"/>
      <c r="N176"/>
      <c r="O176" s="210"/>
      <c r="P176"/>
      <c r="Q176"/>
      <c r="R176" s="210"/>
      <c r="S176" s="171"/>
    </row>
    <row r="177" spans="1:19" x14ac:dyDescent="0.2">
      <c r="A177"/>
      <c r="B177"/>
      <c r="C177"/>
      <c r="D177"/>
      <c r="E177"/>
      <c r="J177"/>
      <c r="K177"/>
      <c r="L177" s="210"/>
      <c r="M177"/>
      <c r="N177"/>
      <c r="O177" s="210"/>
      <c r="P177"/>
      <c r="Q177"/>
      <c r="R177" s="210"/>
      <c r="S177" s="171"/>
    </row>
    <row r="178" spans="1:19" x14ac:dyDescent="0.2">
      <c r="A178"/>
      <c r="B178"/>
      <c r="C178"/>
      <c r="D178"/>
      <c r="E178"/>
      <c r="J178"/>
      <c r="K178"/>
      <c r="L178" s="210"/>
      <c r="M178"/>
      <c r="N178"/>
      <c r="O178" s="210"/>
      <c r="P178"/>
      <c r="Q178"/>
      <c r="R178" s="210"/>
      <c r="S178" s="171"/>
    </row>
    <row r="179" spans="1:19" x14ac:dyDescent="0.2">
      <c r="A179"/>
      <c r="B179"/>
      <c r="C179"/>
      <c r="D179"/>
      <c r="E179"/>
      <c r="J179"/>
      <c r="K179"/>
      <c r="L179" s="210"/>
      <c r="M179"/>
      <c r="N179"/>
      <c r="O179" s="210"/>
      <c r="P179"/>
      <c r="Q179"/>
      <c r="R179" s="210"/>
      <c r="S179" s="171"/>
    </row>
    <row r="180" spans="1:19" x14ac:dyDescent="0.2">
      <c r="A180"/>
      <c r="B180"/>
      <c r="C180"/>
      <c r="D180"/>
      <c r="E180"/>
      <c r="J180"/>
      <c r="K180"/>
      <c r="L180" s="210"/>
      <c r="M180"/>
      <c r="N180"/>
      <c r="O180" s="210"/>
      <c r="P180"/>
      <c r="Q180"/>
      <c r="R180" s="210"/>
      <c r="S180" s="171"/>
    </row>
    <row r="181" spans="1:19" x14ac:dyDescent="0.2">
      <c r="A181"/>
      <c r="B181"/>
      <c r="C181"/>
      <c r="D181"/>
      <c r="E181"/>
      <c r="J181"/>
      <c r="K181"/>
      <c r="L181" s="210"/>
      <c r="M181"/>
      <c r="N181"/>
      <c r="O181" s="210"/>
      <c r="P181"/>
      <c r="Q181"/>
      <c r="R181" s="210"/>
      <c r="S181" s="171"/>
    </row>
    <row r="182" spans="1:19" x14ac:dyDescent="0.2">
      <c r="A182"/>
      <c r="B182"/>
      <c r="C182"/>
      <c r="D182"/>
      <c r="E182"/>
      <c r="J182"/>
      <c r="K182"/>
      <c r="L182" s="210"/>
      <c r="M182"/>
      <c r="N182"/>
      <c r="O182" s="210"/>
      <c r="P182"/>
      <c r="Q182"/>
      <c r="R182" s="210"/>
      <c r="S182" s="171"/>
    </row>
    <row r="183" spans="1:19" x14ac:dyDescent="0.2">
      <c r="A183"/>
      <c r="B183"/>
      <c r="C183"/>
      <c r="D183"/>
      <c r="E183"/>
      <c r="J183"/>
      <c r="K183"/>
      <c r="L183" s="210"/>
      <c r="M183"/>
      <c r="N183"/>
      <c r="O183" s="210"/>
      <c r="P183"/>
      <c r="Q183"/>
      <c r="R183" s="210"/>
      <c r="S183" s="171"/>
    </row>
    <row r="184" spans="1:19" x14ac:dyDescent="0.2">
      <c r="A184"/>
      <c r="B184"/>
      <c r="C184"/>
      <c r="D184"/>
      <c r="E184"/>
      <c r="J184"/>
      <c r="K184"/>
      <c r="L184" s="210"/>
      <c r="M184"/>
      <c r="N184"/>
      <c r="O184" s="210"/>
      <c r="P184"/>
      <c r="Q184"/>
      <c r="R184" s="210"/>
      <c r="S184" s="171"/>
    </row>
    <row r="185" spans="1:19" x14ac:dyDescent="0.2">
      <c r="A185"/>
      <c r="B185"/>
      <c r="C185"/>
      <c r="D185"/>
      <c r="E185"/>
      <c r="J185"/>
      <c r="K185"/>
      <c r="L185" s="210"/>
      <c r="M185"/>
      <c r="N185"/>
      <c r="O185" s="210"/>
      <c r="P185"/>
      <c r="Q185"/>
      <c r="R185" s="210"/>
      <c r="S185" s="171"/>
    </row>
    <row r="186" spans="1:19" x14ac:dyDescent="0.2">
      <c r="A186"/>
      <c r="B186"/>
      <c r="C186"/>
      <c r="D186"/>
      <c r="E186"/>
      <c r="J186"/>
      <c r="K186"/>
      <c r="L186" s="210"/>
      <c r="M186"/>
      <c r="N186"/>
      <c r="O186" s="210"/>
      <c r="P186"/>
      <c r="Q186"/>
      <c r="R186" s="210"/>
      <c r="S186" s="171"/>
    </row>
    <row r="187" spans="1:19" x14ac:dyDescent="0.2">
      <c r="A187"/>
      <c r="B187"/>
      <c r="C187"/>
      <c r="D187"/>
      <c r="E187"/>
      <c r="J187"/>
      <c r="K187"/>
      <c r="L187" s="210"/>
      <c r="M187"/>
      <c r="N187"/>
      <c r="O187" s="210"/>
      <c r="P187"/>
      <c r="Q187"/>
      <c r="R187" s="210"/>
      <c r="S187" s="171"/>
    </row>
    <row r="188" spans="1:19" x14ac:dyDescent="0.2">
      <c r="A188"/>
      <c r="B188"/>
      <c r="C188"/>
      <c r="D188"/>
      <c r="E188"/>
      <c r="J188"/>
      <c r="K188"/>
      <c r="L188" s="210"/>
      <c r="M188"/>
      <c r="N188"/>
      <c r="O188" s="210"/>
      <c r="P188"/>
      <c r="Q188"/>
      <c r="R188" s="210"/>
      <c r="S188" s="171"/>
    </row>
    <row r="189" spans="1:19" x14ac:dyDescent="0.2">
      <c r="A189"/>
      <c r="B189"/>
      <c r="C189"/>
      <c r="D189"/>
      <c r="E189"/>
      <c r="J189"/>
      <c r="K189"/>
      <c r="L189" s="210"/>
      <c r="M189"/>
      <c r="N189"/>
      <c r="O189" s="210"/>
      <c r="P189"/>
      <c r="Q189"/>
      <c r="R189" s="210"/>
      <c r="S189" s="171"/>
    </row>
    <row r="190" spans="1:19" x14ac:dyDescent="0.2">
      <c r="A190"/>
      <c r="B190"/>
      <c r="C190"/>
      <c r="D190"/>
      <c r="E190"/>
      <c r="J190"/>
      <c r="K190"/>
      <c r="L190" s="210"/>
      <c r="M190"/>
      <c r="N190"/>
      <c r="O190" s="210"/>
      <c r="P190"/>
      <c r="Q190"/>
      <c r="R190" s="210"/>
      <c r="S190" s="171"/>
    </row>
    <row r="191" spans="1:19" x14ac:dyDescent="0.2">
      <c r="A191"/>
      <c r="B191"/>
      <c r="C191"/>
      <c r="D191"/>
      <c r="E191"/>
      <c r="J191"/>
      <c r="K191"/>
      <c r="L191" s="210"/>
      <c r="M191"/>
      <c r="N191"/>
      <c r="O191" s="210"/>
      <c r="P191"/>
      <c r="Q191"/>
      <c r="R191" s="210"/>
      <c r="S191" s="171"/>
    </row>
    <row r="192" spans="1:19" x14ac:dyDescent="0.2">
      <c r="A192"/>
      <c r="B192"/>
      <c r="C192"/>
      <c r="D192"/>
      <c r="E192"/>
      <c r="J192"/>
      <c r="K192"/>
      <c r="L192" s="210"/>
      <c r="M192"/>
      <c r="N192"/>
      <c r="O192" s="210"/>
      <c r="P192"/>
      <c r="Q192"/>
      <c r="R192" s="210"/>
      <c r="S192" s="171"/>
    </row>
    <row r="193" spans="1:19" x14ac:dyDescent="0.2">
      <c r="A193"/>
      <c r="B193"/>
      <c r="C193"/>
      <c r="D193"/>
      <c r="E193"/>
      <c r="J193"/>
      <c r="K193"/>
      <c r="L193" s="210"/>
      <c r="M193"/>
      <c r="N193"/>
      <c r="O193" s="210"/>
      <c r="P193"/>
      <c r="Q193"/>
      <c r="R193" s="210"/>
      <c r="S193" s="171"/>
    </row>
    <row r="194" spans="1:19" x14ac:dyDescent="0.2">
      <c r="A194"/>
      <c r="B194"/>
      <c r="C194"/>
      <c r="D194"/>
      <c r="E194"/>
      <c r="J194"/>
      <c r="K194"/>
      <c r="L194" s="210"/>
      <c r="M194"/>
      <c r="N194"/>
      <c r="O194" s="210"/>
      <c r="P194"/>
      <c r="Q194"/>
      <c r="R194" s="210"/>
      <c r="S194" s="171"/>
    </row>
    <row r="195" spans="1:19" x14ac:dyDescent="0.2">
      <c r="A195"/>
      <c r="B195"/>
      <c r="C195"/>
      <c r="D195"/>
      <c r="E195"/>
      <c r="J195"/>
      <c r="K195"/>
      <c r="L195" s="210"/>
      <c r="M195"/>
      <c r="N195"/>
      <c r="O195" s="210"/>
      <c r="P195"/>
      <c r="Q195"/>
      <c r="R195" s="210"/>
      <c r="S195" s="171"/>
    </row>
    <row r="196" spans="1:19" x14ac:dyDescent="0.2">
      <c r="A196"/>
      <c r="B196"/>
      <c r="C196"/>
      <c r="D196"/>
      <c r="E196"/>
      <c r="J196"/>
      <c r="K196"/>
      <c r="L196" s="210"/>
      <c r="M196"/>
      <c r="N196"/>
      <c r="O196" s="210"/>
      <c r="P196"/>
      <c r="Q196"/>
      <c r="R196" s="210"/>
      <c r="S196" s="171"/>
    </row>
    <row r="197" spans="1:19" x14ac:dyDescent="0.2">
      <c r="A197"/>
      <c r="B197"/>
      <c r="C197"/>
      <c r="D197"/>
      <c r="E197"/>
      <c r="J197"/>
      <c r="K197"/>
      <c r="L197" s="210"/>
      <c r="M197"/>
      <c r="N197"/>
      <c r="O197" s="210"/>
      <c r="P197"/>
      <c r="Q197"/>
      <c r="R197" s="210"/>
      <c r="S197" s="171"/>
    </row>
    <row r="198" spans="1:19" x14ac:dyDescent="0.2">
      <c r="A198"/>
      <c r="B198"/>
      <c r="C198"/>
      <c r="D198"/>
      <c r="E198"/>
      <c r="J198"/>
      <c r="K198"/>
      <c r="L198" s="210"/>
      <c r="M198"/>
      <c r="N198"/>
      <c r="O198" s="210"/>
      <c r="P198"/>
      <c r="Q198"/>
      <c r="R198" s="210"/>
      <c r="S198" s="171"/>
    </row>
    <row r="199" spans="1:19" x14ac:dyDescent="0.2">
      <c r="A199"/>
      <c r="B199"/>
      <c r="C199"/>
      <c r="D199"/>
      <c r="E199"/>
      <c r="J199"/>
      <c r="K199"/>
      <c r="L199" s="210"/>
      <c r="M199"/>
      <c r="N199"/>
      <c r="O199" s="210"/>
      <c r="P199"/>
      <c r="Q199"/>
      <c r="R199" s="210"/>
      <c r="S199" s="171"/>
    </row>
    <row r="200" spans="1:19" x14ac:dyDescent="0.2">
      <c r="A200"/>
      <c r="B200"/>
      <c r="C200"/>
      <c r="D200"/>
      <c r="E200"/>
      <c r="J200"/>
      <c r="K200"/>
      <c r="L200" s="210"/>
      <c r="M200"/>
      <c r="N200"/>
      <c r="O200" s="210"/>
      <c r="P200"/>
      <c r="Q200"/>
      <c r="R200" s="210"/>
      <c r="S200" s="171"/>
    </row>
    <row r="201" spans="1:19" x14ac:dyDescent="0.2">
      <c r="A201"/>
      <c r="B201"/>
      <c r="C201"/>
      <c r="D201"/>
      <c r="E201"/>
      <c r="J201"/>
      <c r="K201"/>
      <c r="L201" s="210"/>
      <c r="M201"/>
      <c r="N201"/>
      <c r="O201" s="210"/>
      <c r="P201"/>
      <c r="Q201"/>
      <c r="R201" s="210"/>
      <c r="S201" s="171"/>
    </row>
    <row r="202" spans="1:19" x14ac:dyDescent="0.2">
      <c r="A202"/>
      <c r="B202"/>
      <c r="C202"/>
      <c r="D202"/>
      <c r="E202"/>
      <c r="J202"/>
      <c r="K202"/>
      <c r="L202" s="210"/>
      <c r="M202"/>
      <c r="N202"/>
      <c r="O202" s="210"/>
      <c r="P202"/>
      <c r="Q202"/>
      <c r="R202" s="210"/>
      <c r="S202" s="171"/>
    </row>
    <row r="203" spans="1:19" x14ac:dyDescent="0.2">
      <c r="A203"/>
      <c r="B203"/>
      <c r="C203"/>
      <c r="D203"/>
      <c r="E203"/>
      <c r="J203"/>
      <c r="K203"/>
      <c r="L203" s="210"/>
      <c r="M203"/>
      <c r="N203"/>
      <c r="O203" s="210"/>
      <c r="P203"/>
      <c r="Q203"/>
      <c r="R203" s="210"/>
      <c r="S203" s="171"/>
    </row>
    <row r="204" spans="1:19" x14ac:dyDescent="0.2">
      <c r="A204"/>
      <c r="B204"/>
      <c r="C204"/>
      <c r="D204"/>
      <c r="E204"/>
      <c r="J204"/>
      <c r="K204"/>
      <c r="L204" s="210"/>
      <c r="M204"/>
      <c r="N204"/>
      <c r="O204" s="210"/>
      <c r="P204"/>
      <c r="Q204"/>
      <c r="R204" s="210"/>
      <c r="S204" s="171"/>
    </row>
    <row r="205" spans="1:19" x14ac:dyDescent="0.2">
      <c r="A205"/>
      <c r="B205"/>
      <c r="C205"/>
      <c r="D205"/>
      <c r="E205"/>
      <c r="J205"/>
      <c r="K205"/>
      <c r="L205" s="210"/>
      <c r="M205"/>
      <c r="N205"/>
      <c r="O205" s="210"/>
      <c r="P205"/>
      <c r="Q205"/>
      <c r="R205" s="210"/>
      <c r="S205" s="171"/>
    </row>
    <row r="206" spans="1:19" x14ac:dyDescent="0.2">
      <c r="A206"/>
      <c r="B206"/>
      <c r="C206"/>
      <c r="D206"/>
      <c r="E206"/>
      <c r="J206"/>
      <c r="K206"/>
      <c r="L206" s="210"/>
      <c r="M206"/>
      <c r="N206"/>
      <c r="O206" s="210"/>
      <c r="P206"/>
      <c r="Q206"/>
      <c r="R206" s="210"/>
      <c r="S206" s="171"/>
    </row>
    <row r="207" spans="1:19" x14ac:dyDescent="0.2">
      <c r="A207"/>
      <c r="B207"/>
      <c r="C207"/>
      <c r="D207"/>
      <c r="E207"/>
      <c r="J207"/>
      <c r="K207"/>
      <c r="L207" s="210"/>
      <c r="M207"/>
      <c r="N207"/>
      <c r="O207" s="210"/>
      <c r="P207"/>
      <c r="Q207"/>
      <c r="R207" s="210"/>
      <c r="S207" s="171"/>
    </row>
    <row r="208" spans="1:19" x14ac:dyDescent="0.2">
      <c r="A208"/>
      <c r="B208"/>
      <c r="C208"/>
      <c r="D208"/>
      <c r="E208"/>
      <c r="J208"/>
      <c r="K208"/>
      <c r="L208" s="210"/>
      <c r="M208"/>
      <c r="N208"/>
      <c r="O208" s="210"/>
      <c r="P208"/>
      <c r="Q208"/>
      <c r="R208" s="210"/>
      <c r="S208" s="171"/>
    </row>
    <row r="209" spans="1:19" x14ac:dyDescent="0.2">
      <c r="A209"/>
      <c r="B209"/>
      <c r="C209"/>
      <c r="D209"/>
      <c r="E209"/>
      <c r="J209"/>
      <c r="K209"/>
      <c r="L209" s="210"/>
      <c r="M209"/>
      <c r="N209"/>
      <c r="O209" s="210"/>
      <c r="P209"/>
      <c r="Q209"/>
      <c r="R209" s="210"/>
      <c r="S209" s="171"/>
    </row>
    <row r="210" spans="1:19" x14ac:dyDescent="0.2">
      <c r="A210"/>
      <c r="B210"/>
      <c r="C210"/>
      <c r="D210"/>
      <c r="E210"/>
      <c r="J210"/>
      <c r="K210"/>
      <c r="L210" s="210"/>
      <c r="M210"/>
      <c r="N210"/>
      <c r="O210" s="210"/>
      <c r="P210"/>
      <c r="Q210"/>
      <c r="R210" s="210"/>
      <c r="S210" s="171"/>
    </row>
    <row r="211" spans="1:19" x14ac:dyDescent="0.2">
      <c r="A211"/>
      <c r="B211"/>
      <c r="C211"/>
      <c r="D211"/>
      <c r="E211"/>
      <c r="J211"/>
      <c r="K211"/>
      <c r="L211" s="210"/>
      <c r="M211"/>
      <c r="N211"/>
      <c r="O211" s="210"/>
      <c r="P211"/>
      <c r="Q211"/>
      <c r="R211" s="210"/>
      <c r="S211" s="171"/>
    </row>
    <row r="212" spans="1:19" x14ac:dyDescent="0.2">
      <c r="A212"/>
      <c r="B212"/>
      <c r="C212"/>
      <c r="D212"/>
      <c r="E212"/>
      <c r="J212"/>
      <c r="K212"/>
      <c r="L212" s="210"/>
      <c r="M212"/>
      <c r="N212"/>
      <c r="O212" s="210"/>
      <c r="P212"/>
      <c r="Q212"/>
      <c r="R212" s="210"/>
      <c r="S212" s="171"/>
    </row>
    <row r="213" spans="1:19" x14ac:dyDescent="0.2">
      <c r="A213"/>
      <c r="B213"/>
      <c r="C213"/>
      <c r="D213"/>
      <c r="E213"/>
      <c r="J213"/>
      <c r="K213"/>
      <c r="L213" s="210"/>
      <c r="M213"/>
      <c r="N213"/>
      <c r="O213" s="210"/>
      <c r="P213"/>
      <c r="Q213"/>
      <c r="R213" s="210"/>
      <c r="S213" s="171"/>
    </row>
    <row r="214" spans="1:19" x14ac:dyDescent="0.2">
      <c r="A214"/>
      <c r="B214"/>
      <c r="C214"/>
      <c r="D214"/>
      <c r="E214"/>
      <c r="J214"/>
      <c r="K214"/>
      <c r="L214" s="210"/>
      <c r="M214"/>
      <c r="N214"/>
      <c r="O214" s="210"/>
      <c r="P214"/>
      <c r="Q214"/>
      <c r="R214" s="210"/>
      <c r="S214" s="171"/>
    </row>
    <row r="215" spans="1:19" x14ac:dyDescent="0.2">
      <c r="A215"/>
      <c r="B215"/>
      <c r="C215"/>
      <c r="D215"/>
      <c r="E215"/>
      <c r="J215"/>
      <c r="K215"/>
      <c r="L215" s="210"/>
      <c r="M215"/>
      <c r="N215"/>
      <c r="O215" s="210"/>
      <c r="P215"/>
      <c r="Q215"/>
      <c r="R215" s="210"/>
      <c r="S215" s="171"/>
    </row>
    <row r="216" spans="1:19" x14ac:dyDescent="0.2">
      <c r="A216"/>
      <c r="B216"/>
      <c r="C216"/>
      <c r="D216"/>
      <c r="E216"/>
      <c r="J216"/>
      <c r="K216"/>
      <c r="L216" s="210"/>
      <c r="M216"/>
      <c r="N216"/>
      <c r="O216" s="210"/>
      <c r="P216"/>
      <c r="Q216"/>
      <c r="R216" s="210"/>
      <c r="S216" s="171"/>
    </row>
    <row r="217" spans="1:19" x14ac:dyDescent="0.2">
      <c r="A217"/>
      <c r="B217"/>
      <c r="C217"/>
      <c r="D217"/>
      <c r="E217"/>
      <c r="J217"/>
      <c r="K217"/>
      <c r="L217" s="210"/>
      <c r="M217"/>
      <c r="N217"/>
      <c r="O217" s="210"/>
      <c r="P217"/>
      <c r="Q217"/>
      <c r="R217" s="210"/>
      <c r="S217" s="171"/>
    </row>
    <row r="218" spans="1:19" x14ac:dyDescent="0.2">
      <c r="A218"/>
      <c r="B218"/>
      <c r="C218"/>
      <c r="D218"/>
      <c r="E218"/>
      <c r="J218"/>
      <c r="K218"/>
      <c r="L218" s="210"/>
      <c r="M218"/>
      <c r="N218"/>
      <c r="O218" s="210"/>
      <c r="P218"/>
      <c r="Q218"/>
      <c r="R218" s="210"/>
      <c r="S218" s="171"/>
    </row>
    <row r="219" spans="1:19" x14ac:dyDescent="0.2">
      <c r="A219"/>
      <c r="B219"/>
      <c r="C219"/>
      <c r="D219"/>
      <c r="E219"/>
      <c r="J219"/>
      <c r="K219"/>
      <c r="L219" s="210"/>
      <c r="M219"/>
      <c r="N219"/>
      <c r="O219" s="210"/>
      <c r="P219"/>
      <c r="Q219"/>
      <c r="R219" s="210"/>
      <c r="S219" s="171"/>
    </row>
    <row r="220" spans="1:19" x14ac:dyDescent="0.2">
      <c r="A220"/>
      <c r="B220"/>
      <c r="C220"/>
      <c r="D220"/>
      <c r="E220"/>
      <c r="J220"/>
      <c r="K220"/>
      <c r="L220" s="210"/>
      <c r="M220"/>
      <c r="N220"/>
      <c r="O220" s="210"/>
      <c r="P220"/>
      <c r="Q220"/>
      <c r="R220" s="210"/>
      <c r="S220" s="171"/>
    </row>
    <row r="221" spans="1:19" x14ac:dyDescent="0.2">
      <c r="A221"/>
      <c r="B221"/>
      <c r="C221"/>
      <c r="D221"/>
      <c r="E221"/>
      <c r="J221"/>
      <c r="K221"/>
      <c r="L221" s="210"/>
      <c r="M221"/>
      <c r="N221"/>
      <c r="O221" s="210"/>
      <c r="P221"/>
      <c r="Q221"/>
      <c r="R221" s="210"/>
      <c r="S221" s="171"/>
    </row>
    <row r="222" spans="1:19" x14ac:dyDescent="0.2">
      <c r="A222"/>
      <c r="B222"/>
      <c r="C222"/>
      <c r="D222"/>
      <c r="E222"/>
      <c r="J222"/>
      <c r="K222"/>
      <c r="L222" s="210"/>
      <c r="M222"/>
      <c r="N222"/>
      <c r="O222" s="210"/>
      <c r="P222"/>
      <c r="Q222"/>
      <c r="R222" s="210"/>
      <c r="S222" s="171"/>
    </row>
    <row r="223" spans="1:19" x14ac:dyDescent="0.2">
      <c r="A223"/>
      <c r="B223"/>
      <c r="C223"/>
      <c r="D223"/>
      <c r="E223"/>
      <c r="J223"/>
      <c r="K223"/>
      <c r="L223" s="210"/>
      <c r="M223"/>
      <c r="N223"/>
      <c r="O223" s="210"/>
      <c r="P223"/>
      <c r="Q223"/>
      <c r="R223" s="210"/>
      <c r="S223" s="171"/>
    </row>
    <row r="224" spans="1:19" x14ac:dyDescent="0.2">
      <c r="A224"/>
      <c r="B224"/>
      <c r="C224"/>
      <c r="D224"/>
      <c r="E224"/>
      <c r="J224"/>
      <c r="K224"/>
      <c r="L224" s="210"/>
      <c r="M224"/>
      <c r="N224"/>
      <c r="O224" s="210"/>
      <c r="P224"/>
      <c r="Q224"/>
      <c r="R224" s="210"/>
      <c r="S224" s="171"/>
    </row>
    <row r="225" spans="1:19" x14ac:dyDescent="0.2">
      <c r="A225"/>
      <c r="B225"/>
      <c r="C225"/>
      <c r="D225"/>
      <c r="E225"/>
      <c r="J225"/>
      <c r="K225"/>
      <c r="L225" s="210"/>
      <c r="M225"/>
      <c r="N225"/>
      <c r="O225" s="210"/>
      <c r="P225"/>
      <c r="Q225"/>
      <c r="R225" s="210"/>
      <c r="S225" s="171"/>
    </row>
    <row r="226" spans="1:19" x14ac:dyDescent="0.2">
      <c r="A226"/>
      <c r="B226"/>
      <c r="C226"/>
      <c r="D226"/>
      <c r="E226"/>
      <c r="J226"/>
      <c r="K226"/>
      <c r="L226" s="210"/>
      <c r="M226"/>
      <c r="N226"/>
      <c r="O226" s="210"/>
      <c r="P226"/>
      <c r="Q226"/>
      <c r="R226" s="210"/>
      <c r="S226" s="171"/>
    </row>
    <row r="227" spans="1:19" x14ac:dyDescent="0.2">
      <c r="A227"/>
      <c r="B227"/>
      <c r="C227"/>
      <c r="D227"/>
      <c r="E227"/>
      <c r="J227"/>
      <c r="K227"/>
      <c r="L227" s="210"/>
      <c r="M227"/>
      <c r="N227"/>
      <c r="O227" s="210"/>
      <c r="P227"/>
      <c r="Q227"/>
      <c r="R227" s="210"/>
      <c r="S227" s="171"/>
    </row>
    <row r="228" spans="1:19" x14ac:dyDescent="0.2">
      <c r="A228"/>
      <c r="B228"/>
      <c r="C228"/>
      <c r="D228"/>
      <c r="E228"/>
      <c r="J228"/>
      <c r="K228"/>
      <c r="L228" s="210"/>
      <c r="M228"/>
      <c r="N228"/>
      <c r="O228" s="210"/>
      <c r="P228"/>
      <c r="Q228"/>
      <c r="R228" s="210"/>
      <c r="S228" s="171"/>
    </row>
    <row r="229" spans="1:19" x14ac:dyDescent="0.2">
      <c r="A229"/>
      <c r="B229"/>
      <c r="C229"/>
      <c r="D229"/>
      <c r="E229"/>
      <c r="J229"/>
      <c r="K229"/>
      <c r="L229" s="210"/>
      <c r="M229"/>
      <c r="N229"/>
      <c r="O229" s="210"/>
      <c r="P229"/>
      <c r="Q229"/>
      <c r="R229" s="210"/>
      <c r="S229" s="171"/>
    </row>
    <row r="230" spans="1:19" x14ac:dyDescent="0.2">
      <c r="A230"/>
      <c r="B230"/>
      <c r="C230"/>
      <c r="D230"/>
      <c r="E230"/>
      <c r="J230"/>
      <c r="K230"/>
      <c r="L230" s="210"/>
      <c r="M230"/>
      <c r="N230"/>
      <c r="O230" s="210"/>
      <c r="P230"/>
      <c r="Q230"/>
      <c r="R230" s="210"/>
      <c r="S230" s="171"/>
    </row>
    <row r="231" spans="1:19" x14ac:dyDescent="0.2">
      <c r="A231"/>
      <c r="B231"/>
      <c r="C231"/>
      <c r="D231"/>
      <c r="E231"/>
      <c r="J231"/>
      <c r="K231"/>
      <c r="L231" s="210"/>
      <c r="M231"/>
      <c r="N231"/>
      <c r="O231" s="210"/>
      <c r="P231"/>
      <c r="Q231"/>
      <c r="R231" s="210"/>
      <c r="S231" s="171"/>
    </row>
    <row r="232" spans="1:19" x14ac:dyDescent="0.2">
      <c r="A232"/>
      <c r="B232"/>
      <c r="C232"/>
      <c r="D232"/>
      <c r="E232"/>
      <c r="J232"/>
      <c r="K232"/>
      <c r="L232" s="210"/>
      <c r="M232"/>
      <c r="N232"/>
      <c r="O232" s="210"/>
      <c r="P232"/>
      <c r="Q232"/>
      <c r="R232" s="210"/>
      <c r="S232" s="171"/>
    </row>
    <row r="233" spans="1:19" x14ac:dyDescent="0.2">
      <c r="A233"/>
      <c r="B233"/>
      <c r="C233"/>
      <c r="D233"/>
      <c r="E233"/>
      <c r="J233"/>
      <c r="K233"/>
      <c r="L233" s="210"/>
      <c r="M233"/>
      <c r="N233"/>
      <c r="O233" s="210"/>
      <c r="P233"/>
      <c r="Q233"/>
      <c r="R233" s="210"/>
      <c r="S233" s="171"/>
    </row>
    <row r="234" spans="1:19" x14ac:dyDescent="0.2">
      <c r="A234"/>
      <c r="B234"/>
      <c r="C234"/>
      <c r="D234"/>
      <c r="E234"/>
      <c r="J234"/>
      <c r="K234"/>
      <c r="L234" s="210"/>
      <c r="M234"/>
      <c r="N234"/>
      <c r="O234" s="210"/>
      <c r="P234"/>
      <c r="Q234"/>
      <c r="R234" s="210"/>
      <c r="S234" s="171"/>
    </row>
    <row r="235" spans="1:19" x14ac:dyDescent="0.2">
      <c r="A235"/>
      <c r="B235"/>
      <c r="C235"/>
      <c r="D235"/>
      <c r="E235"/>
      <c r="J235"/>
      <c r="K235"/>
      <c r="L235" s="210"/>
      <c r="M235"/>
      <c r="N235"/>
      <c r="O235" s="210"/>
      <c r="P235"/>
      <c r="Q235"/>
      <c r="R235" s="210"/>
      <c r="S235" s="171"/>
    </row>
    <row r="236" spans="1:19" x14ac:dyDescent="0.2">
      <c r="A236"/>
      <c r="B236"/>
      <c r="C236"/>
      <c r="D236"/>
      <c r="E236"/>
      <c r="J236"/>
      <c r="K236"/>
      <c r="L236" s="210"/>
      <c r="M236"/>
      <c r="N236"/>
      <c r="O236" s="210"/>
      <c r="P236"/>
      <c r="Q236"/>
      <c r="R236" s="210"/>
      <c r="S236" s="171"/>
    </row>
    <row r="237" spans="1:19" x14ac:dyDescent="0.2">
      <c r="A237"/>
      <c r="B237"/>
      <c r="C237"/>
      <c r="D237"/>
      <c r="E237"/>
      <c r="J237"/>
      <c r="K237"/>
      <c r="L237" s="210"/>
      <c r="M237"/>
      <c r="N237"/>
      <c r="O237" s="210"/>
      <c r="P237"/>
      <c r="Q237"/>
      <c r="R237" s="210"/>
      <c r="S237" s="171"/>
    </row>
    <row r="238" spans="1:19" x14ac:dyDescent="0.2">
      <c r="A238"/>
      <c r="B238"/>
      <c r="C238"/>
      <c r="D238"/>
      <c r="E238"/>
      <c r="J238"/>
      <c r="K238"/>
      <c r="L238" s="210"/>
      <c r="M238"/>
      <c r="N238"/>
      <c r="O238" s="210"/>
      <c r="P238"/>
      <c r="Q238"/>
      <c r="R238" s="210"/>
      <c r="S238" s="171"/>
    </row>
    <row r="239" spans="1:19" x14ac:dyDescent="0.2">
      <c r="A239"/>
      <c r="B239"/>
      <c r="C239"/>
      <c r="D239"/>
      <c r="E239"/>
      <c r="J239"/>
      <c r="K239"/>
      <c r="L239" s="210"/>
      <c r="M239"/>
      <c r="N239"/>
      <c r="O239" s="210"/>
      <c r="P239"/>
      <c r="Q239"/>
      <c r="R239" s="210"/>
      <c r="S239" s="171"/>
    </row>
    <row r="240" spans="1:19" x14ac:dyDescent="0.2">
      <c r="A240"/>
      <c r="B240"/>
      <c r="C240"/>
      <c r="D240"/>
      <c r="E240"/>
      <c r="J240"/>
      <c r="K240"/>
      <c r="L240" s="210"/>
      <c r="M240"/>
      <c r="N240"/>
      <c r="O240" s="210"/>
      <c r="P240"/>
      <c r="Q240"/>
      <c r="R240" s="210"/>
      <c r="S240" s="171"/>
    </row>
    <row r="241" spans="1:19" x14ac:dyDescent="0.2">
      <c r="A241"/>
      <c r="B241"/>
      <c r="C241"/>
      <c r="D241"/>
      <c r="E241"/>
      <c r="J241"/>
      <c r="K241"/>
      <c r="L241" s="210"/>
      <c r="M241"/>
      <c r="N241"/>
      <c r="O241" s="210"/>
      <c r="P241"/>
      <c r="Q241"/>
      <c r="R241" s="210"/>
      <c r="S241" s="171"/>
    </row>
    <row r="242" spans="1:19" x14ac:dyDescent="0.2">
      <c r="A242"/>
      <c r="B242"/>
      <c r="C242"/>
      <c r="D242"/>
      <c r="E242"/>
      <c r="J242"/>
      <c r="K242"/>
      <c r="L242" s="210"/>
      <c r="M242"/>
      <c r="N242"/>
      <c r="O242" s="210"/>
      <c r="P242"/>
      <c r="Q242"/>
      <c r="R242" s="210"/>
      <c r="S242" s="171"/>
    </row>
    <row r="243" spans="1:19" x14ac:dyDescent="0.2">
      <c r="A243"/>
      <c r="B243"/>
      <c r="C243"/>
      <c r="D243"/>
      <c r="E243"/>
      <c r="J243"/>
      <c r="K243"/>
      <c r="L243" s="210"/>
      <c r="M243"/>
      <c r="N243"/>
      <c r="O243" s="210"/>
      <c r="P243"/>
      <c r="Q243"/>
      <c r="R243" s="210"/>
      <c r="S243" s="171"/>
    </row>
    <row r="244" spans="1:19" x14ac:dyDescent="0.2">
      <c r="A244"/>
      <c r="B244"/>
      <c r="C244"/>
      <c r="D244"/>
      <c r="E244"/>
      <c r="J244"/>
      <c r="K244"/>
      <c r="L244" s="210"/>
      <c r="M244"/>
      <c r="N244"/>
      <c r="O244" s="210"/>
      <c r="P244"/>
      <c r="Q244"/>
      <c r="R244" s="210"/>
      <c r="S244" s="171"/>
    </row>
    <row r="245" spans="1:19" x14ac:dyDescent="0.2">
      <c r="A245"/>
      <c r="B245"/>
      <c r="C245"/>
      <c r="D245"/>
      <c r="E245"/>
      <c r="J245"/>
      <c r="K245"/>
      <c r="L245" s="210"/>
      <c r="M245"/>
      <c r="N245"/>
      <c r="O245" s="210"/>
      <c r="P245"/>
      <c r="Q245"/>
      <c r="R245" s="210"/>
      <c r="S245" s="171"/>
    </row>
    <row r="246" spans="1:19" x14ac:dyDescent="0.2">
      <c r="A246"/>
      <c r="B246"/>
      <c r="C246"/>
      <c r="D246"/>
      <c r="E246"/>
      <c r="J246"/>
      <c r="K246"/>
      <c r="L246" s="210"/>
      <c r="M246"/>
      <c r="N246"/>
      <c r="O246" s="210"/>
      <c r="P246"/>
      <c r="Q246"/>
      <c r="R246" s="210"/>
      <c r="S246" s="171"/>
    </row>
    <row r="247" spans="1:19" x14ac:dyDescent="0.2">
      <c r="A247"/>
      <c r="B247"/>
      <c r="C247"/>
      <c r="D247"/>
      <c r="E247"/>
      <c r="J247"/>
      <c r="K247"/>
      <c r="L247" s="210"/>
      <c r="M247"/>
      <c r="N247"/>
      <c r="O247" s="210"/>
      <c r="P247"/>
      <c r="Q247"/>
      <c r="R247" s="210"/>
      <c r="S247" s="171"/>
    </row>
    <row r="248" spans="1:19" x14ac:dyDescent="0.2">
      <c r="A248"/>
      <c r="B248"/>
      <c r="C248"/>
      <c r="D248"/>
      <c r="E248"/>
      <c r="J248"/>
      <c r="K248"/>
      <c r="L248" s="210"/>
      <c r="M248"/>
      <c r="N248"/>
      <c r="O248" s="210"/>
      <c r="P248"/>
      <c r="Q248"/>
      <c r="R248" s="210"/>
      <c r="S248" s="171"/>
    </row>
    <row r="249" spans="1:19" x14ac:dyDescent="0.2">
      <c r="A249"/>
      <c r="B249"/>
      <c r="C249"/>
      <c r="D249"/>
      <c r="E249"/>
      <c r="J249"/>
      <c r="K249"/>
      <c r="L249" s="210"/>
      <c r="M249"/>
      <c r="N249"/>
      <c r="O249" s="210"/>
      <c r="P249"/>
      <c r="Q249"/>
      <c r="R249" s="210"/>
      <c r="S249" s="171"/>
    </row>
    <row r="250" spans="1:19" x14ac:dyDescent="0.2">
      <c r="A250"/>
      <c r="B250"/>
      <c r="C250"/>
      <c r="D250"/>
      <c r="E250"/>
      <c r="J250"/>
      <c r="K250"/>
      <c r="L250" s="210"/>
      <c r="M250"/>
      <c r="N250"/>
      <c r="O250" s="210"/>
      <c r="P250"/>
      <c r="Q250"/>
      <c r="R250" s="210"/>
      <c r="S250" s="171"/>
    </row>
    <row r="251" spans="1:19" x14ac:dyDescent="0.2">
      <c r="A251"/>
      <c r="B251"/>
      <c r="C251"/>
      <c r="D251"/>
      <c r="E251"/>
      <c r="J251"/>
      <c r="K251"/>
      <c r="L251" s="210"/>
      <c r="M251"/>
      <c r="N251"/>
      <c r="O251" s="210"/>
      <c r="P251"/>
      <c r="Q251"/>
      <c r="R251" s="210"/>
      <c r="S251" s="171"/>
    </row>
    <row r="252" spans="1:19" x14ac:dyDescent="0.2">
      <c r="A252"/>
      <c r="B252"/>
      <c r="C252"/>
      <c r="D252"/>
      <c r="E252"/>
      <c r="J252"/>
      <c r="K252"/>
      <c r="L252" s="210"/>
      <c r="M252"/>
      <c r="N252"/>
      <c r="O252" s="210"/>
      <c r="P252"/>
      <c r="Q252"/>
      <c r="R252" s="210"/>
      <c r="S252" s="171"/>
    </row>
    <row r="253" spans="1:19" x14ac:dyDescent="0.2">
      <c r="A253"/>
      <c r="B253"/>
      <c r="C253"/>
      <c r="D253"/>
      <c r="E253"/>
      <c r="J253"/>
      <c r="K253"/>
      <c r="L253" s="210"/>
      <c r="M253"/>
      <c r="N253"/>
      <c r="O253" s="210"/>
      <c r="P253"/>
      <c r="Q253"/>
      <c r="R253" s="210"/>
      <c r="S253" s="171"/>
    </row>
    <row r="254" spans="1:19" x14ac:dyDescent="0.2">
      <c r="A254"/>
      <c r="B254"/>
      <c r="C254"/>
      <c r="D254"/>
      <c r="E254"/>
      <c r="J254"/>
      <c r="K254"/>
      <c r="L254" s="210"/>
      <c r="M254"/>
      <c r="N254"/>
      <c r="O254" s="210"/>
      <c r="P254"/>
      <c r="Q254"/>
      <c r="R254" s="210"/>
      <c r="S254" s="171"/>
    </row>
    <row r="255" spans="1:19" x14ac:dyDescent="0.2">
      <c r="A255"/>
      <c r="B255"/>
      <c r="C255"/>
      <c r="D255"/>
      <c r="E255"/>
      <c r="J255"/>
      <c r="K255"/>
      <c r="L255" s="210"/>
      <c r="M255"/>
      <c r="N255"/>
      <c r="O255" s="210"/>
      <c r="P255"/>
      <c r="Q255"/>
      <c r="R255" s="210"/>
      <c r="S255" s="171"/>
    </row>
    <row r="256" spans="1:19" x14ac:dyDescent="0.2">
      <c r="A256"/>
      <c r="B256"/>
      <c r="C256"/>
      <c r="D256"/>
      <c r="E256"/>
      <c r="J256"/>
      <c r="K256"/>
      <c r="L256" s="210"/>
      <c r="M256"/>
      <c r="N256"/>
      <c r="O256" s="210"/>
      <c r="P256"/>
      <c r="Q256"/>
      <c r="R256" s="210"/>
      <c r="S256" s="171"/>
    </row>
    <row r="257" spans="1:19" x14ac:dyDescent="0.2">
      <c r="A257"/>
      <c r="B257"/>
      <c r="C257"/>
      <c r="D257"/>
      <c r="E257"/>
      <c r="J257"/>
      <c r="K257"/>
      <c r="L257" s="210"/>
      <c r="M257"/>
      <c r="N257"/>
      <c r="O257" s="210"/>
      <c r="P257"/>
      <c r="Q257"/>
      <c r="R257" s="210"/>
      <c r="S257" s="171"/>
    </row>
    <row r="258" spans="1:19" x14ac:dyDescent="0.2">
      <c r="A258"/>
      <c r="B258"/>
      <c r="C258"/>
      <c r="D258"/>
      <c r="E258"/>
      <c r="J258"/>
      <c r="K258"/>
      <c r="L258" s="210"/>
      <c r="M258"/>
      <c r="N258"/>
      <c r="O258" s="210"/>
      <c r="P258"/>
      <c r="Q258"/>
      <c r="R258" s="210"/>
      <c r="S258" s="171"/>
    </row>
    <row r="259" spans="1:19" x14ac:dyDescent="0.2">
      <c r="A259"/>
      <c r="B259"/>
      <c r="C259"/>
      <c r="D259"/>
      <c r="E259"/>
      <c r="J259"/>
      <c r="K259"/>
      <c r="L259" s="210"/>
      <c r="M259"/>
      <c r="N259"/>
      <c r="O259" s="210"/>
      <c r="P259"/>
      <c r="Q259"/>
      <c r="R259" s="210"/>
      <c r="S259" s="171"/>
    </row>
    <row r="260" spans="1:19" x14ac:dyDescent="0.2">
      <c r="A260"/>
      <c r="B260"/>
      <c r="C260"/>
      <c r="D260"/>
      <c r="E260"/>
      <c r="J260"/>
      <c r="K260"/>
      <c r="L260" s="210"/>
      <c r="M260"/>
      <c r="N260"/>
      <c r="O260" s="210"/>
      <c r="P260"/>
      <c r="Q260"/>
      <c r="R260" s="210"/>
      <c r="S260" s="171"/>
    </row>
    <row r="261" spans="1:19" x14ac:dyDescent="0.2">
      <c r="A261"/>
      <c r="B261"/>
      <c r="C261"/>
      <c r="D261"/>
      <c r="E261"/>
      <c r="J261"/>
      <c r="K261"/>
      <c r="L261" s="210"/>
      <c r="M261"/>
      <c r="N261"/>
      <c r="O261" s="210"/>
      <c r="P261"/>
      <c r="Q261"/>
      <c r="R261" s="210"/>
      <c r="S261" s="171"/>
    </row>
    <row r="262" spans="1:19" x14ac:dyDescent="0.2">
      <c r="A262"/>
      <c r="B262"/>
      <c r="C262"/>
      <c r="D262"/>
      <c r="E262"/>
      <c r="J262"/>
      <c r="K262"/>
      <c r="L262" s="210"/>
      <c r="M262"/>
      <c r="N262"/>
      <c r="O262" s="210"/>
      <c r="P262"/>
      <c r="Q262"/>
      <c r="R262" s="210"/>
      <c r="S262" s="171"/>
    </row>
    <row r="263" spans="1:19" x14ac:dyDescent="0.2">
      <c r="A263"/>
      <c r="B263"/>
      <c r="C263"/>
      <c r="D263"/>
      <c r="E263"/>
      <c r="J263"/>
      <c r="K263"/>
      <c r="L263" s="210"/>
      <c r="M263"/>
      <c r="N263"/>
      <c r="O263" s="210"/>
      <c r="P263"/>
      <c r="Q263"/>
      <c r="R263" s="210"/>
      <c r="S263" s="171"/>
    </row>
    <row r="264" spans="1:19" x14ac:dyDescent="0.2">
      <c r="A264"/>
      <c r="B264"/>
      <c r="C264"/>
      <c r="D264"/>
      <c r="E264"/>
      <c r="J264"/>
      <c r="K264"/>
      <c r="L264" s="210"/>
      <c r="M264"/>
      <c r="N264"/>
      <c r="O264" s="210"/>
      <c r="P264"/>
      <c r="Q264"/>
      <c r="R264" s="210"/>
      <c r="S264" s="171"/>
    </row>
    <row r="265" spans="1:19" x14ac:dyDescent="0.2">
      <c r="A265"/>
      <c r="B265"/>
      <c r="C265"/>
      <c r="D265"/>
      <c r="E265"/>
      <c r="J265"/>
      <c r="K265"/>
      <c r="L265" s="210"/>
      <c r="M265"/>
      <c r="N265"/>
      <c r="O265" s="210"/>
      <c r="P265"/>
      <c r="Q265"/>
      <c r="R265" s="210"/>
      <c r="S265" s="171"/>
    </row>
    <row r="266" spans="1:19" x14ac:dyDescent="0.2">
      <c r="A266"/>
      <c r="B266"/>
      <c r="C266"/>
      <c r="D266"/>
      <c r="E266"/>
      <c r="J266"/>
      <c r="K266"/>
      <c r="L266" s="210"/>
      <c r="M266"/>
      <c r="N266"/>
      <c r="O266" s="210"/>
      <c r="P266"/>
      <c r="Q266"/>
      <c r="R266" s="210"/>
      <c r="S266" s="171"/>
    </row>
    <row r="267" spans="1:19" x14ac:dyDescent="0.2">
      <c r="A267"/>
      <c r="B267"/>
      <c r="C267"/>
      <c r="D267"/>
      <c r="E267"/>
      <c r="J267"/>
      <c r="K267"/>
      <c r="L267" s="210"/>
      <c r="M267"/>
      <c r="N267"/>
      <c r="O267" s="210"/>
      <c r="P267"/>
      <c r="Q267"/>
      <c r="R267" s="210"/>
      <c r="S267" s="171"/>
    </row>
    <row r="268" spans="1:19" x14ac:dyDescent="0.2">
      <c r="A268"/>
      <c r="B268"/>
      <c r="C268"/>
      <c r="D268"/>
      <c r="E268"/>
      <c r="J268"/>
      <c r="K268"/>
      <c r="L268" s="210"/>
      <c r="M268"/>
      <c r="N268"/>
      <c r="O268" s="210"/>
      <c r="P268"/>
      <c r="Q268"/>
      <c r="R268" s="210"/>
      <c r="S268" s="171"/>
    </row>
    <row r="269" spans="1:19" x14ac:dyDescent="0.2">
      <c r="A269"/>
      <c r="B269"/>
      <c r="C269"/>
      <c r="D269"/>
      <c r="E269"/>
      <c r="J269"/>
      <c r="K269"/>
      <c r="L269" s="210"/>
      <c r="M269"/>
      <c r="N269"/>
      <c r="O269" s="210"/>
      <c r="P269"/>
      <c r="Q269"/>
      <c r="R269" s="210"/>
      <c r="S269" s="171"/>
    </row>
    <row r="270" spans="1:19" x14ac:dyDescent="0.2">
      <c r="A270"/>
      <c r="B270"/>
      <c r="C270"/>
      <c r="D270"/>
      <c r="E270"/>
      <c r="J270"/>
      <c r="K270"/>
      <c r="L270" s="210"/>
      <c r="M270"/>
      <c r="N270"/>
      <c r="O270" s="210"/>
      <c r="P270"/>
      <c r="Q270"/>
      <c r="R270" s="210"/>
      <c r="S270" s="171"/>
    </row>
    <row r="271" spans="1:19" x14ac:dyDescent="0.2">
      <c r="A271"/>
      <c r="B271"/>
      <c r="C271"/>
      <c r="D271"/>
      <c r="E271"/>
      <c r="J271"/>
      <c r="K271"/>
      <c r="L271" s="210"/>
      <c r="M271"/>
      <c r="N271"/>
      <c r="O271" s="210"/>
      <c r="P271"/>
      <c r="Q271"/>
      <c r="R271" s="210"/>
      <c r="S271" s="171"/>
    </row>
    <row r="272" spans="1:19" x14ac:dyDescent="0.2">
      <c r="A272"/>
      <c r="B272"/>
      <c r="C272"/>
      <c r="D272"/>
      <c r="E272"/>
      <c r="J272"/>
      <c r="K272"/>
      <c r="L272" s="210"/>
      <c r="M272"/>
      <c r="N272"/>
      <c r="O272" s="210"/>
      <c r="P272"/>
      <c r="Q272"/>
      <c r="R272" s="210"/>
      <c r="S272" s="171"/>
    </row>
    <row r="273" spans="1:19" x14ac:dyDescent="0.2">
      <c r="A273"/>
      <c r="B273"/>
      <c r="C273"/>
      <c r="D273"/>
      <c r="E273"/>
      <c r="J273"/>
      <c r="K273"/>
      <c r="L273" s="210"/>
      <c r="M273"/>
      <c r="N273"/>
      <c r="O273" s="210"/>
      <c r="P273"/>
      <c r="Q273"/>
      <c r="R273" s="210"/>
      <c r="S273" s="171"/>
    </row>
    <row r="274" spans="1:19" x14ac:dyDescent="0.2">
      <c r="A274"/>
      <c r="B274"/>
      <c r="C274"/>
      <c r="D274"/>
      <c r="E274"/>
      <c r="J274"/>
      <c r="K274"/>
      <c r="L274" s="210"/>
      <c r="M274"/>
      <c r="N274"/>
      <c r="O274" s="210"/>
      <c r="P274"/>
      <c r="Q274"/>
      <c r="R274" s="210"/>
      <c r="S274" s="171"/>
    </row>
    <row r="275" spans="1:19" x14ac:dyDescent="0.2">
      <c r="A275"/>
      <c r="B275"/>
      <c r="C275"/>
      <c r="D275"/>
      <c r="E275"/>
      <c r="J275"/>
      <c r="K275"/>
      <c r="L275" s="210"/>
      <c r="M275"/>
      <c r="N275"/>
      <c r="O275" s="210"/>
      <c r="P275"/>
      <c r="Q275"/>
      <c r="R275" s="210"/>
      <c r="S275" s="171"/>
    </row>
    <row r="276" spans="1:19" x14ac:dyDescent="0.2">
      <c r="A276"/>
      <c r="B276"/>
      <c r="C276"/>
      <c r="D276"/>
      <c r="E276"/>
      <c r="J276"/>
      <c r="K276"/>
      <c r="L276" s="210"/>
      <c r="M276"/>
      <c r="N276"/>
      <c r="O276" s="210"/>
      <c r="P276"/>
      <c r="Q276"/>
      <c r="R276" s="210"/>
      <c r="S276" s="171"/>
    </row>
    <row r="277" spans="1:19" x14ac:dyDescent="0.2">
      <c r="A277"/>
      <c r="B277"/>
      <c r="C277"/>
      <c r="D277"/>
      <c r="E277"/>
      <c r="J277"/>
      <c r="K277"/>
      <c r="L277" s="210"/>
      <c r="M277"/>
      <c r="N277"/>
      <c r="O277" s="210"/>
      <c r="P277"/>
      <c r="Q277"/>
      <c r="R277" s="210"/>
      <c r="S277" s="171"/>
    </row>
    <row r="278" spans="1:19" x14ac:dyDescent="0.2">
      <c r="A278"/>
      <c r="B278"/>
      <c r="C278"/>
      <c r="D278"/>
      <c r="E278"/>
      <c r="J278"/>
      <c r="K278"/>
      <c r="L278" s="210"/>
      <c r="M278"/>
      <c r="N278"/>
      <c r="O278" s="210"/>
      <c r="P278"/>
      <c r="Q278"/>
      <c r="R278" s="210"/>
      <c r="S278" s="171"/>
    </row>
    <row r="279" spans="1:19" x14ac:dyDescent="0.2">
      <c r="A279"/>
      <c r="B279"/>
      <c r="C279"/>
      <c r="D279"/>
      <c r="E279"/>
      <c r="J279"/>
      <c r="K279"/>
      <c r="L279" s="210"/>
      <c r="M279"/>
      <c r="N279"/>
      <c r="O279" s="210"/>
      <c r="P279"/>
      <c r="Q279"/>
      <c r="R279" s="210"/>
      <c r="S279" s="171"/>
    </row>
    <row r="280" spans="1:19" x14ac:dyDescent="0.2">
      <c r="A280"/>
      <c r="B280"/>
      <c r="C280"/>
      <c r="D280"/>
      <c r="E280"/>
      <c r="J280"/>
      <c r="K280"/>
      <c r="L280" s="210"/>
      <c r="M280"/>
      <c r="N280"/>
      <c r="O280" s="210"/>
      <c r="P280"/>
      <c r="Q280"/>
      <c r="R280" s="210"/>
      <c r="S280" s="171"/>
    </row>
    <row r="281" spans="1:19" x14ac:dyDescent="0.2">
      <c r="A281"/>
      <c r="B281"/>
      <c r="C281"/>
      <c r="D281"/>
      <c r="E281"/>
      <c r="J281"/>
      <c r="K281"/>
      <c r="L281" s="210"/>
      <c r="M281"/>
      <c r="N281"/>
      <c r="O281" s="210"/>
      <c r="P281"/>
      <c r="Q281"/>
      <c r="R281" s="210"/>
      <c r="S281" s="171"/>
    </row>
    <row r="282" spans="1:19" x14ac:dyDescent="0.2">
      <c r="A282"/>
      <c r="B282"/>
      <c r="C282"/>
      <c r="D282"/>
      <c r="E282"/>
      <c r="J282"/>
      <c r="K282"/>
      <c r="L282" s="210"/>
      <c r="M282"/>
      <c r="N282"/>
      <c r="O282" s="210"/>
      <c r="P282"/>
      <c r="Q282"/>
      <c r="R282" s="210"/>
      <c r="S282" s="171"/>
    </row>
    <row r="283" spans="1:19" x14ac:dyDescent="0.2">
      <c r="A283"/>
      <c r="B283"/>
      <c r="C283"/>
      <c r="D283"/>
      <c r="E283"/>
      <c r="J283"/>
      <c r="K283"/>
      <c r="L283" s="210"/>
      <c r="M283"/>
      <c r="N283"/>
      <c r="O283" s="210"/>
      <c r="P283"/>
      <c r="Q283"/>
      <c r="R283" s="210"/>
      <c r="S283" s="171"/>
    </row>
    <row r="284" spans="1:19" x14ac:dyDescent="0.2">
      <c r="A284"/>
      <c r="B284"/>
      <c r="C284"/>
      <c r="D284"/>
      <c r="E284"/>
      <c r="J284"/>
      <c r="K284"/>
      <c r="L284" s="210"/>
      <c r="M284"/>
      <c r="N284"/>
      <c r="O284" s="210"/>
      <c r="P284"/>
      <c r="Q284"/>
      <c r="R284" s="210"/>
      <c r="S284" s="171"/>
    </row>
    <row r="285" spans="1:19" x14ac:dyDescent="0.2">
      <c r="A285"/>
      <c r="B285"/>
      <c r="C285"/>
      <c r="D285"/>
      <c r="E285"/>
      <c r="J285"/>
      <c r="K285"/>
      <c r="L285" s="210"/>
      <c r="M285"/>
      <c r="N285"/>
      <c r="O285" s="210"/>
      <c r="P285"/>
      <c r="Q285"/>
      <c r="R285" s="210"/>
      <c r="S285" s="171"/>
    </row>
    <row r="286" spans="1:19" x14ac:dyDescent="0.2">
      <c r="A286"/>
      <c r="B286"/>
      <c r="C286"/>
      <c r="D286"/>
      <c r="E286"/>
      <c r="J286"/>
      <c r="K286"/>
      <c r="L286" s="210"/>
      <c r="M286"/>
      <c r="N286"/>
      <c r="O286" s="210"/>
      <c r="P286"/>
      <c r="Q286"/>
      <c r="R286" s="210"/>
      <c r="S286" s="171"/>
    </row>
    <row r="287" spans="1:19" x14ac:dyDescent="0.2">
      <c r="A287"/>
      <c r="B287"/>
      <c r="C287"/>
      <c r="D287"/>
      <c r="E287"/>
      <c r="J287"/>
      <c r="K287"/>
      <c r="L287" s="210"/>
      <c r="M287"/>
      <c r="N287"/>
      <c r="O287" s="210"/>
      <c r="P287"/>
      <c r="Q287"/>
      <c r="R287" s="210"/>
      <c r="S287" s="171"/>
    </row>
    <row r="288" spans="1:19" x14ac:dyDescent="0.2">
      <c r="A288"/>
      <c r="B288"/>
      <c r="C288"/>
      <c r="D288"/>
      <c r="E288"/>
      <c r="J288"/>
      <c r="K288"/>
      <c r="L288" s="210"/>
      <c r="M288"/>
      <c r="N288"/>
      <c r="O288" s="210"/>
      <c r="P288"/>
      <c r="Q288"/>
      <c r="R288" s="210"/>
      <c r="S288" s="171"/>
    </row>
    <row r="289" spans="1:19" x14ac:dyDescent="0.2">
      <c r="A289"/>
      <c r="B289"/>
      <c r="C289"/>
      <c r="D289"/>
      <c r="E289"/>
      <c r="J289"/>
      <c r="K289"/>
      <c r="L289" s="210"/>
      <c r="M289"/>
      <c r="N289"/>
      <c r="O289" s="210"/>
      <c r="P289"/>
      <c r="Q289"/>
      <c r="R289" s="210"/>
      <c r="S289" s="171"/>
    </row>
    <row r="290" spans="1:19" x14ac:dyDescent="0.2">
      <c r="A290"/>
      <c r="B290"/>
      <c r="C290"/>
      <c r="D290"/>
      <c r="E290"/>
      <c r="J290"/>
      <c r="K290"/>
      <c r="L290" s="210"/>
      <c r="M290"/>
      <c r="N290"/>
      <c r="O290" s="210"/>
      <c r="P290"/>
      <c r="Q290"/>
      <c r="R290" s="210"/>
      <c r="S290" s="171"/>
    </row>
    <row r="291" spans="1:19" x14ac:dyDescent="0.2">
      <c r="A291"/>
      <c r="B291"/>
      <c r="C291"/>
      <c r="D291"/>
      <c r="E291"/>
      <c r="J291"/>
      <c r="K291"/>
      <c r="L291" s="210"/>
      <c r="M291"/>
      <c r="N291"/>
      <c r="O291" s="210"/>
      <c r="P291"/>
      <c r="Q291"/>
      <c r="R291" s="210"/>
      <c r="S291" s="171"/>
    </row>
    <row r="292" spans="1:19" x14ac:dyDescent="0.2">
      <c r="A292"/>
      <c r="B292"/>
      <c r="C292"/>
      <c r="D292"/>
      <c r="E292"/>
      <c r="J292"/>
      <c r="K292"/>
      <c r="L292" s="210"/>
      <c r="M292"/>
      <c r="N292"/>
      <c r="O292" s="210"/>
      <c r="P292"/>
      <c r="Q292"/>
      <c r="R292" s="210"/>
      <c r="S292" s="171"/>
    </row>
    <row r="293" spans="1:19" x14ac:dyDescent="0.2">
      <c r="A293"/>
      <c r="B293"/>
      <c r="C293"/>
      <c r="D293"/>
      <c r="E293"/>
      <c r="J293"/>
      <c r="K293"/>
      <c r="L293" s="210"/>
      <c r="M293"/>
      <c r="N293"/>
      <c r="O293" s="210"/>
      <c r="P293"/>
      <c r="Q293"/>
      <c r="R293" s="210"/>
      <c r="S293" s="171"/>
    </row>
    <row r="294" spans="1:19" x14ac:dyDescent="0.2">
      <c r="A294"/>
      <c r="B294"/>
      <c r="C294"/>
      <c r="D294"/>
      <c r="E294"/>
      <c r="J294"/>
      <c r="K294"/>
      <c r="L294" s="210"/>
      <c r="M294"/>
      <c r="N294"/>
      <c r="O294" s="210"/>
      <c r="P294"/>
      <c r="Q294"/>
      <c r="R294" s="210"/>
      <c r="S294" s="171"/>
    </row>
    <row r="295" spans="1:19" x14ac:dyDescent="0.2">
      <c r="A295"/>
      <c r="B295"/>
      <c r="C295"/>
      <c r="D295"/>
      <c r="E295"/>
      <c r="J295"/>
      <c r="K295"/>
      <c r="L295" s="210"/>
      <c r="M295"/>
      <c r="N295"/>
      <c r="O295" s="210"/>
      <c r="P295"/>
      <c r="Q295"/>
      <c r="R295" s="210"/>
      <c r="S295" s="171"/>
    </row>
    <row r="296" spans="1:19" x14ac:dyDescent="0.2">
      <c r="A296"/>
      <c r="B296"/>
      <c r="C296"/>
      <c r="D296"/>
      <c r="E296"/>
      <c r="J296"/>
      <c r="K296"/>
      <c r="L296" s="210"/>
      <c r="M296"/>
      <c r="N296"/>
      <c r="O296" s="210"/>
      <c r="P296"/>
      <c r="Q296"/>
      <c r="R296" s="210"/>
      <c r="S296" s="171"/>
    </row>
    <row r="297" spans="1:19" x14ac:dyDescent="0.2">
      <c r="A297"/>
      <c r="B297"/>
      <c r="C297"/>
      <c r="D297"/>
      <c r="E297"/>
      <c r="J297"/>
      <c r="K297"/>
      <c r="L297" s="210"/>
      <c r="M297"/>
      <c r="N297"/>
      <c r="O297" s="210"/>
      <c r="P297"/>
      <c r="Q297"/>
      <c r="R297" s="210"/>
      <c r="S297" s="171"/>
    </row>
    <row r="298" spans="1:19" x14ac:dyDescent="0.2">
      <c r="A298"/>
      <c r="B298"/>
      <c r="C298"/>
      <c r="D298"/>
      <c r="E298"/>
      <c r="J298"/>
      <c r="K298"/>
      <c r="L298" s="210"/>
      <c r="M298"/>
      <c r="N298"/>
      <c r="O298" s="210"/>
      <c r="P298"/>
      <c r="Q298"/>
      <c r="R298" s="210"/>
      <c r="S298" s="171"/>
    </row>
    <row r="299" spans="1:19" x14ac:dyDescent="0.2">
      <c r="A299"/>
      <c r="B299"/>
      <c r="C299"/>
      <c r="D299"/>
      <c r="E299"/>
      <c r="J299"/>
      <c r="K299"/>
      <c r="L299" s="210"/>
      <c r="M299"/>
      <c r="N299"/>
      <c r="O299" s="210"/>
      <c r="P299"/>
      <c r="Q299"/>
      <c r="R299" s="210"/>
      <c r="S299" s="171"/>
    </row>
    <row r="300" spans="1:19" x14ac:dyDescent="0.2">
      <c r="A300"/>
      <c r="B300"/>
      <c r="C300"/>
      <c r="D300"/>
      <c r="E300"/>
      <c r="J300"/>
      <c r="K300"/>
      <c r="L300" s="210"/>
      <c r="M300"/>
      <c r="N300"/>
      <c r="O300" s="210"/>
      <c r="P300"/>
      <c r="Q300"/>
      <c r="R300" s="210"/>
      <c r="S300" s="171"/>
    </row>
    <row r="301" spans="1:19" x14ac:dyDescent="0.2">
      <c r="A301"/>
      <c r="B301"/>
      <c r="C301"/>
      <c r="D301"/>
      <c r="E301"/>
      <c r="J301"/>
      <c r="K301"/>
      <c r="L301" s="210"/>
      <c r="M301"/>
      <c r="N301"/>
      <c r="O301" s="210"/>
      <c r="P301"/>
      <c r="Q301"/>
      <c r="R301" s="210"/>
      <c r="S301" s="171"/>
    </row>
    <row r="302" spans="1:19" x14ac:dyDescent="0.2">
      <c r="A302"/>
      <c r="B302"/>
      <c r="C302"/>
      <c r="D302"/>
      <c r="E302"/>
      <c r="J302"/>
      <c r="K302"/>
      <c r="L302" s="210"/>
      <c r="M302"/>
      <c r="N302"/>
      <c r="O302" s="210"/>
      <c r="P302"/>
      <c r="Q302"/>
      <c r="R302" s="210"/>
      <c r="S302" s="171"/>
    </row>
    <row r="303" spans="1:19" x14ac:dyDescent="0.2">
      <c r="A303"/>
      <c r="B303"/>
      <c r="C303"/>
      <c r="D303"/>
      <c r="E303"/>
      <c r="J303"/>
      <c r="K303"/>
      <c r="L303" s="210"/>
      <c r="M303"/>
      <c r="N303"/>
      <c r="O303" s="210"/>
      <c r="P303"/>
      <c r="Q303"/>
      <c r="R303" s="210"/>
      <c r="S303" s="171"/>
    </row>
    <row r="304" spans="1:19" x14ac:dyDescent="0.2">
      <c r="A304"/>
      <c r="B304"/>
      <c r="C304"/>
      <c r="D304"/>
      <c r="E304"/>
      <c r="J304"/>
      <c r="K304"/>
      <c r="L304" s="210"/>
      <c r="M304"/>
      <c r="N304"/>
      <c r="O304" s="210"/>
      <c r="P304"/>
      <c r="Q304"/>
      <c r="R304" s="210"/>
      <c r="S304" s="171"/>
    </row>
    <row r="305" spans="1:19" x14ac:dyDescent="0.2">
      <c r="A305"/>
      <c r="B305"/>
      <c r="C305"/>
      <c r="D305"/>
      <c r="E305"/>
      <c r="J305"/>
      <c r="K305"/>
      <c r="L305" s="210"/>
      <c r="M305"/>
      <c r="N305"/>
      <c r="O305" s="210"/>
      <c r="P305"/>
      <c r="Q305"/>
      <c r="R305" s="210"/>
      <c r="S305" s="171"/>
    </row>
    <row r="306" spans="1:19" x14ac:dyDescent="0.2">
      <c r="A306"/>
      <c r="B306"/>
      <c r="C306"/>
      <c r="D306"/>
      <c r="E306"/>
      <c r="J306"/>
      <c r="K306"/>
      <c r="L306" s="210"/>
      <c r="M306"/>
      <c r="N306"/>
      <c r="O306" s="210"/>
      <c r="P306"/>
      <c r="Q306"/>
      <c r="R306" s="210"/>
      <c r="S306" s="171"/>
    </row>
    <row r="307" spans="1:19" x14ac:dyDescent="0.2">
      <c r="A307"/>
      <c r="B307"/>
      <c r="C307"/>
      <c r="D307"/>
      <c r="E307"/>
      <c r="J307"/>
      <c r="K307"/>
      <c r="L307" s="210"/>
      <c r="M307"/>
      <c r="N307"/>
      <c r="O307" s="210"/>
      <c r="P307"/>
      <c r="Q307"/>
      <c r="R307" s="210"/>
      <c r="S307" s="171"/>
    </row>
    <row r="308" spans="1:19" x14ac:dyDescent="0.2">
      <c r="A308"/>
      <c r="B308"/>
      <c r="C308"/>
      <c r="D308"/>
      <c r="E308"/>
      <c r="J308"/>
      <c r="K308"/>
      <c r="L308" s="210"/>
      <c r="M308"/>
      <c r="N308"/>
      <c r="O308" s="210"/>
      <c r="P308"/>
      <c r="Q308"/>
      <c r="R308" s="210"/>
      <c r="S308" s="171"/>
    </row>
    <row r="309" spans="1:19" x14ac:dyDescent="0.2">
      <c r="A309"/>
      <c r="B309"/>
      <c r="C309"/>
      <c r="D309"/>
      <c r="E309"/>
      <c r="J309"/>
      <c r="K309"/>
      <c r="L309" s="210"/>
      <c r="M309"/>
      <c r="N309"/>
      <c r="O309" s="210"/>
      <c r="P309"/>
      <c r="Q309"/>
      <c r="R309" s="210"/>
      <c r="S309" s="171"/>
    </row>
    <row r="310" spans="1:19" x14ac:dyDescent="0.2">
      <c r="A310"/>
      <c r="B310"/>
      <c r="C310"/>
      <c r="D310"/>
      <c r="E310"/>
      <c r="J310"/>
      <c r="K310"/>
      <c r="L310" s="210"/>
      <c r="M310"/>
      <c r="N310"/>
      <c r="O310" s="210"/>
      <c r="P310"/>
      <c r="Q310"/>
      <c r="R310" s="210"/>
      <c r="S310" s="171"/>
    </row>
    <row r="311" spans="1:19" x14ac:dyDescent="0.2">
      <c r="A311"/>
      <c r="B311"/>
      <c r="C311"/>
      <c r="D311"/>
      <c r="E311"/>
      <c r="J311"/>
      <c r="K311"/>
      <c r="L311" s="210"/>
      <c r="M311"/>
      <c r="N311"/>
      <c r="O311" s="210"/>
      <c r="P311"/>
      <c r="Q311"/>
      <c r="R311" s="210"/>
      <c r="S311" s="171"/>
    </row>
    <row r="312" spans="1:19" x14ac:dyDescent="0.2">
      <c r="A312"/>
      <c r="B312"/>
      <c r="C312"/>
      <c r="D312"/>
      <c r="E312"/>
      <c r="J312"/>
      <c r="K312"/>
      <c r="L312" s="210"/>
      <c r="M312"/>
      <c r="N312"/>
      <c r="O312" s="210"/>
      <c r="P312"/>
      <c r="Q312"/>
      <c r="R312" s="210"/>
      <c r="S312" s="171"/>
    </row>
    <row r="313" spans="1:19" x14ac:dyDescent="0.2">
      <c r="A313"/>
      <c r="B313"/>
      <c r="C313"/>
      <c r="D313"/>
      <c r="E313"/>
      <c r="J313"/>
      <c r="K313"/>
      <c r="L313" s="210"/>
      <c r="M313"/>
      <c r="N313"/>
      <c r="O313" s="210"/>
      <c r="P313"/>
      <c r="Q313"/>
      <c r="R313" s="210"/>
      <c r="S313" s="171"/>
    </row>
    <row r="314" spans="1:19" x14ac:dyDescent="0.2">
      <c r="A314"/>
      <c r="B314"/>
      <c r="C314"/>
      <c r="D314"/>
      <c r="E314"/>
      <c r="J314"/>
      <c r="K314"/>
      <c r="L314" s="210"/>
      <c r="M314"/>
      <c r="N314"/>
      <c r="O314" s="210"/>
      <c r="P314"/>
      <c r="Q314"/>
      <c r="R314" s="210"/>
      <c r="S314" s="171"/>
    </row>
    <row r="315" spans="1:19" x14ac:dyDescent="0.2">
      <c r="A315"/>
      <c r="B315"/>
      <c r="C315"/>
      <c r="D315"/>
      <c r="E315"/>
      <c r="J315"/>
      <c r="K315"/>
      <c r="L315" s="210"/>
      <c r="M315"/>
      <c r="N315"/>
      <c r="O315" s="210"/>
      <c r="P315"/>
      <c r="Q315"/>
      <c r="R315" s="210"/>
      <c r="S315" s="171"/>
    </row>
    <row r="316" spans="1:19" x14ac:dyDescent="0.2">
      <c r="A316"/>
      <c r="B316"/>
      <c r="C316"/>
      <c r="D316"/>
      <c r="E316"/>
      <c r="J316"/>
      <c r="K316"/>
      <c r="L316" s="210"/>
      <c r="M316"/>
      <c r="N316"/>
      <c r="O316" s="210"/>
      <c r="P316"/>
      <c r="Q316"/>
      <c r="R316" s="210"/>
      <c r="S316" s="171"/>
    </row>
    <row r="317" spans="1:19" x14ac:dyDescent="0.2">
      <c r="A317"/>
      <c r="B317"/>
      <c r="C317"/>
      <c r="D317"/>
      <c r="E317"/>
      <c r="J317"/>
      <c r="K317"/>
      <c r="L317" s="210"/>
      <c r="M317"/>
      <c r="N317"/>
      <c r="O317" s="210"/>
      <c r="P317"/>
      <c r="Q317"/>
      <c r="R317" s="210"/>
      <c r="S317" s="171"/>
    </row>
    <row r="318" spans="1:19" x14ac:dyDescent="0.2">
      <c r="A318"/>
      <c r="B318"/>
      <c r="C318"/>
      <c r="D318"/>
      <c r="E318"/>
      <c r="J318"/>
      <c r="K318"/>
      <c r="L318" s="210"/>
      <c r="M318"/>
      <c r="N318"/>
      <c r="O318" s="210"/>
      <c r="P318"/>
      <c r="Q318"/>
      <c r="R318" s="210"/>
      <c r="S318" s="171"/>
    </row>
    <row r="319" spans="1:19" x14ac:dyDescent="0.2">
      <c r="A319"/>
      <c r="B319"/>
      <c r="C319"/>
      <c r="D319"/>
      <c r="E319"/>
      <c r="J319"/>
      <c r="K319"/>
      <c r="L319" s="210"/>
      <c r="M319"/>
      <c r="N319"/>
      <c r="O319" s="210"/>
      <c r="P319"/>
      <c r="Q319"/>
      <c r="R319" s="210"/>
      <c r="S319" s="171"/>
    </row>
    <row r="320" spans="1:19" x14ac:dyDescent="0.2">
      <c r="A320"/>
      <c r="B320"/>
      <c r="C320"/>
      <c r="D320"/>
      <c r="E320"/>
      <c r="J320"/>
      <c r="K320"/>
      <c r="L320" s="210"/>
      <c r="M320"/>
      <c r="N320"/>
      <c r="O320" s="210"/>
      <c r="P320"/>
      <c r="Q320"/>
      <c r="R320" s="210"/>
      <c r="S320" s="171"/>
    </row>
    <row r="321" spans="1:19" x14ac:dyDescent="0.2">
      <c r="A321"/>
      <c r="B321"/>
      <c r="C321"/>
      <c r="D321"/>
      <c r="E321"/>
      <c r="J321"/>
      <c r="K321"/>
      <c r="L321" s="210"/>
      <c r="M321"/>
      <c r="N321"/>
      <c r="O321" s="210"/>
      <c r="P321"/>
      <c r="Q321"/>
      <c r="R321" s="210"/>
      <c r="S321" s="171"/>
    </row>
    <row r="322" spans="1:19" x14ac:dyDescent="0.2">
      <c r="A322"/>
      <c r="B322"/>
      <c r="C322"/>
      <c r="D322"/>
      <c r="E322"/>
      <c r="J322"/>
      <c r="K322"/>
      <c r="L322" s="210"/>
      <c r="M322"/>
      <c r="N322"/>
      <c r="O322" s="210"/>
      <c r="P322"/>
      <c r="Q322"/>
      <c r="R322" s="210"/>
      <c r="S322" s="171"/>
    </row>
    <row r="323" spans="1:19" x14ac:dyDescent="0.2">
      <c r="A323"/>
      <c r="B323"/>
      <c r="C323"/>
      <c r="D323"/>
      <c r="E323"/>
      <c r="J323"/>
      <c r="K323"/>
      <c r="L323" s="210"/>
      <c r="M323"/>
      <c r="N323"/>
      <c r="O323" s="210"/>
      <c r="P323"/>
      <c r="Q323"/>
      <c r="R323" s="210"/>
      <c r="S323" s="171"/>
    </row>
    <row r="324" spans="1:19" x14ac:dyDescent="0.2">
      <c r="A324"/>
      <c r="B324"/>
      <c r="C324"/>
      <c r="D324"/>
      <c r="E324"/>
      <c r="J324"/>
      <c r="K324"/>
      <c r="L324" s="210"/>
      <c r="M324"/>
      <c r="N324"/>
      <c r="O324" s="210"/>
      <c r="P324"/>
      <c r="Q324"/>
      <c r="R324" s="210"/>
      <c r="S324" s="171"/>
    </row>
    <row r="325" spans="1:19" x14ac:dyDescent="0.2">
      <c r="A325"/>
      <c r="B325"/>
      <c r="C325"/>
      <c r="D325"/>
      <c r="E325"/>
      <c r="J325"/>
      <c r="K325"/>
      <c r="L325" s="210"/>
      <c r="M325"/>
      <c r="N325"/>
      <c r="O325" s="210"/>
      <c r="P325"/>
      <c r="Q325"/>
      <c r="R325" s="210"/>
      <c r="S325" s="171"/>
    </row>
    <row r="326" spans="1:19" x14ac:dyDescent="0.2">
      <c r="A326"/>
      <c r="B326"/>
      <c r="C326"/>
      <c r="D326"/>
      <c r="E326"/>
      <c r="J326"/>
      <c r="K326"/>
      <c r="L326" s="210"/>
      <c r="M326"/>
      <c r="N326"/>
      <c r="O326" s="210"/>
      <c r="P326"/>
      <c r="Q326"/>
      <c r="R326" s="210"/>
      <c r="S326" s="171"/>
    </row>
    <row r="327" spans="1:19" x14ac:dyDescent="0.2">
      <c r="A327"/>
      <c r="B327"/>
      <c r="C327"/>
      <c r="D327"/>
      <c r="E327"/>
      <c r="J327"/>
      <c r="K327"/>
      <c r="L327" s="210"/>
      <c r="M327"/>
      <c r="N327"/>
      <c r="O327" s="210"/>
      <c r="P327"/>
      <c r="Q327"/>
      <c r="R327" s="210"/>
      <c r="S327" s="171"/>
    </row>
    <row r="328" spans="1:19" x14ac:dyDescent="0.2">
      <c r="A328"/>
      <c r="B328"/>
      <c r="C328"/>
      <c r="D328"/>
      <c r="E328"/>
      <c r="J328"/>
      <c r="K328"/>
      <c r="L328" s="210"/>
      <c r="M328"/>
      <c r="N328"/>
      <c r="O328" s="210"/>
      <c r="P328"/>
      <c r="Q328"/>
      <c r="R328" s="210"/>
      <c r="S328" s="171"/>
    </row>
    <row r="329" spans="1:19" x14ac:dyDescent="0.2">
      <c r="A329"/>
      <c r="B329"/>
      <c r="C329"/>
      <c r="D329"/>
      <c r="E329"/>
      <c r="J329"/>
      <c r="K329"/>
      <c r="L329" s="210"/>
      <c r="M329"/>
      <c r="N329"/>
      <c r="O329" s="210"/>
      <c r="P329"/>
      <c r="Q329"/>
      <c r="R329" s="210"/>
      <c r="S329" s="171"/>
    </row>
    <row r="330" spans="1:19" x14ac:dyDescent="0.2">
      <c r="A330"/>
      <c r="B330"/>
      <c r="C330"/>
      <c r="D330"/>
      <c r="E330"/>
      <c r="J330"/>
      <c r="K330"/>
      <c r="L330" s="210"/>
      <c r="M330"/>
      <c r="N330"/>
      <c r="O330" s="210"/>
      <c r="P330"/>
      <c r="Q330"/>
      <c r="R330" s="210"/>
      <c r="S330" s="171"/>
    </row>
    <row r="331" spans="1:19" x14ac:dyDescent="0.2">
      <c r="A331"/>
      <c r="B331"/>
      <c r="C331"/>
      <c r="D331"/>
      <c r="E331"/>
      <c r="J331"/>
      <c r="K331"/>
      <c r="L331" s="210"/>
      <c r="M331"/>
      <c r="N331"/>
      <c r="O331" s="210"/>
      <c r="P331"/>
      <c r="Q331"/>
      <c r="R331" s="210"/>
      <c r="S331" s="171"/>
    </row>
    <row r="332" spans="1:19" x14ac:dyDescent="0.2">
      <c r="A332"/>
      <c r="B332"/>
      <c r="C332"/>
      <c r="D332"/>
      <c r="E332"/>
      <c r="J332"/>
      <c r="K332"/>
      <c r="L332" s="210"/>
      <c r="M332"/>
      <c r="N332"/>
      <c r="O332" s="210"/>
      <c r="P332"/>
      <c r="Q332"/>
      <c r="R332" s="210"/>
      <c r="S332" s="171"/>
    </row>
    <row r="333" spans="1:19" x14ac:dyDescent="0.2">
      <c r="A333"/>
      <c r="B333"/>
      <c r="C333"/>
      <c r="D333"/>
      <c r="E333"/>
      <c r="J333"/>
      <c r="K333"/>
      <c r="L333" s="210"/>
      <c r="M333"/>
      <c r="N333"/>
      <c r="O333" s="210"/>
      <c r="P333"/>
      <c r="Q333"/>
      <c r="R333" s="210"/>
      <c r="S333" s="171"/>
    </row>
    <row r="334" spans="1:19" x14ac:dyDescent="0.2">
      <c r="A334"/>
      <c r="B334"/>
      <c r="C334"/>
      <c r="D334"/>
      <c r="E334"/>
      <c r="J334"/>
      <c r="K334"/>
      <c r="L334" s="210"/>
      <c r="M334"/>
      <c r="N334"/>
      <c r="O334" s="210"/>
      <c r="P334"/>
      <c r="Q334"/>
      <c r="R334" s="210"/>
      <c r="S334" s="171"/>
    </row>
    <row r="335" spans="1:19" x14ac:dyDescent="0.2">
      <c r="A335"/>
      <c r="B335"/>
      <c r="C335"/>
      <c r="D335"/>
      <c r="E335"/>
      <c r="J335"/>
      <c r="K335"/>
      <c r="L335" s="210"/>
      <c r="M335"/>
      <c r="N335"/>
      <c r="O335" s="210"/>
      <c r="P335"/>
      <c r="Q335"/>
      <c r="R335" s="210"/>
      <c r="S335" s="171"/>
    </row>
    <row r="336" spans="1:19" x14ac:dyDescent="0.2">
      <c r="A336"/>
      <c r="B336"/>
      <c r="C336"/>
      <c r="D336"/>
      <c r="E336"/>
      <c r="J336"/>
      <c r="K336"/>
      <c r="L336" s="210"/>
      <c r="M336"/>
      <c r="N336"/>
      <c r="O336" s="210"/>
      <c r="P336"/>
      <c r="Q336"/>
      <c r="R336" s="210"/>
      <c r="S336" s="171"/>
    </row>
    <row r="337" spans="1:19" x14ac:dyDescent="0.2">
      <c r="A337"/>
      <c r="B337"/>
      <c r="C337"/>
      <c r="D337"/>
      <c r="E337"/>
      <c r="J337"/>
      <c r="K337"/>
      <c r="L337" s="210"/>
      <c r="M337"/>
      <c r="N337"/>
      <c r="O337" s="210"/>
      <c r="P337"/>
      <c r="Q337"/>
      <c r="R337" s="210"/>
      <c r="S337" s="171"/>
    </row>
    <row r="338" spans="1:19" x14ac:dyDescent="0.2">
      <c r="A338"/>
      <c r="B338"/>
      <c r="C338"/>
      <c r="D338"/>
      <c r="E338"/>
      <c r="J338"/>
      <c r="K338"/>
      <c r="L338" s="210"/>
      <c r="M338"/>
      <c r="N338"/>
      <c r="O338" s="210"/>
      <c r="P338"/>
      <c r="Q338"/>
      <c r="R338" s="210"/>
      <c r="S338" s="171"/>
    </row>
    <row r="339" spans="1:19" x14ac:dyDescent="0.2">
      <c r="A339"/>
      <c r="B339"/>
      <c r="C339"/>
      <c r="D339"/>
      <c r="E339"/>
      <c r="J339"/>
      <c r="K339"/>
      <c r="L339" s="210"/>
      <c r="M339"/>
      <c r="N339"/>
      <c r="O339" s="210"/>
      <c r="P339"/>
      <c r="Q339"/>
      <c r="R339" s="210"/>
      <c r="S339" s="171"/>
    </row>
    <row r="340" spans="1:19" x14ac:dyDescent="0.2">
      <c r="A340"/>
      <c r="B340"/>
      <c r="C340"/>
      <c r="D340"/>
      <c r="E340"/>
      <c r="J340"/>
      <c r="K340"/>
      <c r="L340" s="210"/>
      <c r="M340"/>
      <c r="N340"/>
      <c r="O340" s="210"/>
      <c r="P340"/>
      <c r="Q340"/>
      <c r="R340" s="210"/>
      <c r="S340" s="171"/>
    </row>
    <row r="341" spans="1:19" x14ac:dyDescent="0.2">
      <c r="A341"/>
      <c r="B341"/>
      <c r="C341"/>
      <c r="D341"/>
      <c r="E341"/>
      <c r="J341"/>
      <c r="K341"/>
      <c r="L341" s="210"/>
      <c r="M341"/>
      <c r="N341"/>
      <c r="O341" s="210"/>
      <c r="P341"/>
      <c r="Q341"/>
      <c r="R341" s="210"/>
      <c r="S341" s="171"/>
    </row>
    <row r="342" spans="1:19" x14ac:dyDescent="0.2">
      <c r="A342"/>
      <c r="B342"/>
      <c r="C342"/>
      <c r="D342"/>
      <c r="E342"/>
      <c r="J342"/>
      <c r="K342"/>
      <c r="L342" s="210"/>
      <c r="M342"/>
      <c r="N342"/>
      <c r="O342" s="210"/>
      <c r="P342"/>
      <c r="Q342"/>
      <c r="R342" s="210"/>
      <c r="S342" s="171"/>
    </row>
    <row r="343" spans="1:19" x14ac:dyDescent="0.2">
      <c r="A343"/>
      <c r="B343"/>
      <c r="C343"/>
      <c r="D343"/>
      <c r="E343"/>
      <c r="J343"/>
      <c r="K343"/>
      <c r="L343" s="210"/>
      <c r="M343"/>
      <c r="N343"/>
      <c r="O343" s="210"/>
      <c r="P343"/>
      <c r="Q343"/>
      <c r="R343" s="210"/>
      <c r="S343" s="171"/>
    </row>
    <row r="344" spans="1:19" x14ac:dyDescent="0.2">
      <c r="A344"/>
      <c r="B344"/>
      <c r="C344"/>
      <c r="D344"/>
      <c r="E344"/>
      <c r="J344"/>
      <c r="K344"/>
      <c r="L344" s="210"/>
      <c r="M344"/>
      <c r="N344"/>
      <c r="O344" s="210"/>
      <c r="P344"/>
      <c r="Q344"/>
      <c r="R344" s="210"/>
      <c r="S344" s="171"/>
    </row>
    <row r="345" spans="1:19" x14ac:dyDescent="0.2">
      <c r="A345"/>
      <c r="B345"/>
      <c r="C345"/>
      <c r="D345"/>
      <c r="E345"/>
      <c r="J345"/>
      <c r="K345"/>
      <c r="L345" s="210"/>
      <c r="M345"/>
      <c r="N345"/>
      <c r="O345" s="210"/>
      <c r="P345"/>
      <c r="Q345"/>
      <c r="R345" s="210"/>
      <c r="S345" s="171"/>
    </row>
    <row r="346" spans="1:19" x14ac:dyDescent="0.2">
      <c r="A346"/>
      <c r="B346"/>
      <c r="C346"/>
      <c r="D346"/>
      <c r="E346"/>
      <c r="J346"/>
      <c r="K346"/>
      <c r="L346" s="210"/>
      <c r="M346"/>
      <c r="N346"/>
      <c r="O346" s="210"/>
      <c r="P346"/>
      <c r="Q346"/>
      <c r="R346" s="210"/>
      <c r="S346" s="171"/>
    </row>
    <row r="347" spans="1:19" x14ac:dyDescent="0.2">
      <c r="A347"/>
      <c r="B347"/>
      <c r="C347"/>
      <c r="D347"/>
      <c r="E347"/>
      <c r="J347"/>
      <c r="K347"/>
      <c r="L347" s="210"/>
      <c r="M347"/>
      <c r="N347"/>
      <c r="O347" s="210"/>
      <c r="P347"/>
      <c r="Q347"/>
      <c r="R347" s="210"/>
      <c r="S347" s="171"/>
    </row>
    <row r="348" spans="1:19" x14ac:dyDescent="0.2">
      <c r="A348"/>
      <c r="B348"/>
      <c r="C348"/>
      <c r="D348"/>
      <c r="E348"/>
      <c r="J348"/>
      <c r="K348"/>
      <c r="L348" s="210"/>
      <c r="M348"/>
      <c r="N348"/>
      <c r="O348" s="210"/>
      <c r="P348"/>
      <c r="Q348"/>
      <c r="R348" s="210"/>
      <c r="S348" s="171"/>
    </row>
    <row r="349" spans="1:19" x14ac:dyDescent="0.2">
      <c r="A349"/>
      <c r="B349"/>
      <c r="C349"/>
      <c r="D349"/>
      <c r="E349"/>
      <c r="J349"/>
      <c r="K349"/>
      <c r="L349" s="210"/>
      <c r="M349"/>
      <c r="N349"/>
      <c r="O349" s="210"/>
      <c r="P349"/>
      <c r="Q349"/>
      <c r="R349" s="210"/>
      <c r="S349" s="171"/>
    </row>
    <row r="350" spans="1:19" x14ac:dyDescent="0.2">
      <c r="A350"/>
      <c r="B350"/>
      <c r="C350"/>
      <c r="D350"/>
      <c r="E350"/>
      <c r="J350"/>
      <c r="K350"/>
      <c r="L350" s="210"/>
      <c r="M350"/>
      <c r="N350"/>
      <c r="O350" s="210"/>
      <c r="P350"/>
      <c r="Q350"/>
      <c r="R350" s="210"/>
      <c r="S350" s="171"/>
    </row>
    <row r="351" spans="1:19" x14ac:dyDescent="0.2">
      <c r="A351"/>
      <c r="B351"/>
      <c r="C351"/>
      <c r="D351"/>
      <c r="E351"/>
      <c r="J351"/>
      <c r="K351"/>
      <c r="L351" s="210"/>
      <c r="M351"/>
      <c r="N351"/>
      <c r="O351" s="210"/>
      <c r="P351"/>
      <c r="Q351"/>
      <c r="R351" s="210"/>
      <c r="S351" s="171"/>
    </row>
    <row r="352" spans="1:19" x14ac:dyDescent="0.2">
      <c r="A352"/>
      <c r="B352"/>
      <c r="C352"/>
      <c r="D352"/>
      <c r="E352"/>
      <c r="J352"/>
      <c r="K352"/>
      <c r="L352" s="210"/>
      <c r="M352"/>
      <c r="N352"/>
      <c r="O352" s="210"/>
      <c r="P352"/>
      <c r="Q352"/>
      <c r="R352" s="210"/>
      <c r="S352" s="171"/>
    </row>
    <row r="353" spans="1:19" x14ac:dyDescent="0.2">
      <c r="A353"/>
      <c r="B353"/>
      <c r="C353"/>
      <c r="D353"/>
      <c r="E353"/>
      <c r="J353"/>
      <c r="K353"/>
      <c r="L353" s="210"/>
      <c r="M353"/>
      <c r="N353"/>
      <c r="O353" s="210"/>
      <c r="P353"/>
      <c r="Q353"/>
      <c r="R353" s="210"/>
      <c r="S353" s="171"/>
    </row>
    <row r="354" spans="1:19" x14ac:dyDescent="0.2">
      <c r="A354"/>
      <c r="B354"/>
      <c r="C354"/>
      <c r="D354"/>
      <c r="E354"/>
      <c r="J354"/>
      <c r="K354"/>
      <c r="L354" s="210"/>
      <c r="M354"/>
      <c r="N354"/>
      <c r="O354" s="210"/>
      <c r="P354"/>
      <c r="Q354"/>
      <c r="R354" s="210"/>
      <c r="S354" s="171"/>
    </row>
    <row r="355" spans="1:19" x14ac:dyDescent="0.2">
      <c r="A355"/>
      <c r="B355"/>
      <c r="C355"/>
      <c r="D355"/>
      <c r="E355"/>
      <c r="J355"/>
      <c r="K355"/>
      <c r="L355" s="210"/>
      <c r="M355"/>
      <c r="N355"/>
      <c r="O355" s="210"/>
      <c r="P355"/>
      <c r="Q355"/>
      <c r="R355" s="210"/>
      <c r="S355" s="171"/>
    </row>
    <row r="356" spans="1:19" x14ac:dyDescent="0.2">
      <c r="A356"/>
      <c r="B356"/>
      <c r="C356"/>
      <c r="D356"/>
      <c r="E356"/>
      <c r="J356"/>
      <c r="K356"/>
      <c r="L356" s="210"/>
      <c r="M356"/>
      <c r="N356"/>
      <c r="O356" s="210"/>
      <c r="P356"/>
      <c r="Q356"/>
      <c r="R356" s="210"/>
      <c r="S356" s="171"/>
    </row>
    <row r="357" spans="1:19" x14ac:dyDescent="0.2">
      <c r="A357"/>
      <c r="B357"/>
      <c r="C357"/>
      <c r="D357"/>
      <c r="E357"/>
      <c r="J357"/>
      <c r="K357"/>
      <c r="L357" s="210"/>
      <c r="M357"/>
      <c r="N357"/>
      <c r="O357" s="210"/>
      <c r="P357"/>
      <c r="Q357"/>
      <c r="R357" s="210"/>
      <c r="S357" s="171"/>
    </row>
    <row r="358" spans="1:19" x14ac:dyDescent="0.2">
      <c r="A358"/>
      <c r="B358"/>
      <c r="C358"/>
      <c r="D358"/>
      <c r="E358"/>
      <c r="J358"/>
      <c r="K358"/>
      <c r="L358" s="210"/>
      <c r="M358"/>
      <c r="N358"/>
      <c r="O358" s="210"/>
      <c r="P358"/>
      <c r="Q358"/>
      <c r="R358" s="210"/>
      <c r="S358" s="171"/>
    </row>
    <row r="359" spans="1:19" x14ac:dyDescent="0.2">
      <c r="A359"/>
      <c r="B359"/>
      <c r="C359"/>
      <c r="D359"/>
      <c r="E359"/>
      <c r="J359"/>
      <c r="K359"/>
      <c r="L359" s="210"/>
      <c r="M359"/>
      <c r="N359"/>
      <c r="O359" s="210"/>
      <c r="P359"/>
      <c r="Q359"/>
      <c r="R359" s="210"/>
      <c r="S359" s="171"/>
    </row>
    <row r="360" spans="1:19" x14ac:dyDescent="0.2">
      <c r="A360"/>
      <c r="B360"/>
      <c r="C360"/>
      <c r="D360"/>
      <c r="E360"/>
      <c r="J360"/>
      <c r="K360"/>
      <c r="L360" s="210"/>
      <c r="M360"/>
      <c r="N360"/>
      <c r="O360" s="210"/>
      <c r="P360"/>
      <c r="Q360"/>
      <c r="R360" s="210"/>
      <c r="S360" s="171"/>
    </row>
    <row r="361" spans="1:19" x14ac:dyDescent="0.2">
      <c r="A361"/>
      <c r="B361"/>
      <c r="C361"/>
      <c r="D361"/>
      <c r="E361"/>
      <c r="J361"/>
      <c r="K361"/>
      <c r="L361" s="210"/>
      <c r="M361"/>
      <c r="N361"/>
      <c r="O361" s="210"/>
      <c r="P361"/>
      <c r="Q361"/>
      <c r="R361" s="210"/>
      <c r="S361" s="171"/>
    </row>
    <row r="362" spans="1:19" x14ac:dyDescent="0.2">
      <c r="A362"/>
      <c r="B362"/>
      <c r="C362"/>
      <c r="D362"/>
      <c r="E362"/>
      <c r="J362"/>
      <c r="K362"/>
      <c r="L362" s="210"/>
      <c r="M362"/>
      <c r="N362"/>
      <c r="O362" s="210"/>
      <c r="P362"/>
      <c r="Q362"/>
      <c r="R362" s="210"/>
      <c r="S362" s="171"/>
    </row>
    <row r="363" spans="1:19" x14ac:dyDescent="0.2">
      <c r="A363"/>
      <c r="B363"/>
      <c r="C363"/>
      <c r="D363"/>
      <c r="E363"/>
      <c r="J363"/>
      <c r="K363"/>
      <c r="L363" s="210"/>
      <c r="M363"/>
      <c r="N363"/>
      <c r="O363" s="210"/>
      <c r="P363"/>
      <c r="Q363"/>
      <c r="R363" s="210"/>
      <c r="S363" s="171"/>
    </row>
    <row r="364" spans="1:19" x14ac:dyDescent="0.2">
      <c r="A364"/>
      <c r="B364"/>
      <c r="C364"/>
      <c r="D364"/>
      <c r="E364"/>
      <c r="J364"/>
      <c r="K364"/>
      <c r="L364" s="210"/>
      <c r="M364"/>
      <c r="N364"/>
      <c r="O364" s="210"/>
      <c r="P364"/>
      <c r="Q364"/>
      <c r="R364" s="210"/>
      <c r="S364" s="171"/>
    </row>
    <row r="365" spans="1:19" x14ac:dyDescent="0.2">
      <c r="A365"/>
      <c r="B365"/>
      <c r="C365"/>
      <c r="D365"/>
      <c r="E365"/>
      <c r="J365"/>
      <c r="K365"/>
      <c r="L365" s="210"/>
      <c r="M365"/>
      <c r="N365"/>
      <c r="O365" s="210"/>
      <c r="P365"/>
      <c r="Q365"/>
      <c r="R365" s="210"/>
      <c r="S365" s="171"/>
    </row>
    <row r="366" spans="1:19" x14ac:dyDescent="0.2">
      <c r="A366"/>
      <c r="B366"/>
      <c r="C366"/>
      <c r="D366"/>
      <c r="E366"/>
      <c r="J366"/>
      <c r="K366"/>
      <c r="L366" s="210"/>
      <c r="M366"/>
      <c r="N366"/>
      <c r="O366" s="210"/>
      <c r="P366"/>
      <c r="Q366"/>
      <c r="R366" s="210"/>
      <c r="S366" s="171"/>
    </row>
    <row r="367" spans="1:19" x14ac:dyDescent="0.2">
      <c r="A367"/>
      <c r="B367"/>
      <c r="C367"/>
      <c r="D367"/>
      <c r="E367"/>
      <c r="J367"/>
      <c r="K367"/>
      <c r="L367" s="210"/>
      <c r="M367"/>
      <c r="N367"/>
      <c r="O367" s="210"/>
      <c r="P367"/>
      <c r="Q367"/>
      <c r="R367" s="210"/>
      <c r="S367" s="171"/>
    </row>
    <row r="368" spans="1:19" x14ac:dyDescent="0.2">
      <c r="A368"/>
      <c r="B368"/>
      <c r="C368"/>
      <c r="D368"/>
      <c r="E368"/>
      <c r="J368"/>
      <c r="K368"/>
      <c r="L368" s="210"/>
      <c r="M368"/>
      <c r="N368"/>
      <c r="O368" s="210"/>
      <c r="P368"/>
      <c r="Q368"/>
      <c r="R368" s="210"/>
      <c r="S368" s="171"/>
    </row>
    <row r="369" spans="1:19" x14ac:dyDescent="0.2">
      <c r="A369"/>
      <c r="B369"/>
      <c r="C369"/>
      <c r="D369"/>
      <c r="E369"/>
      <c r="J369"/>
      <c r="K369"/>
      <c r="L369" s="210"/>
      <c r="M369"/>
      <c r="N369"/>
      <c r="O369" s="210"/>
      <c r="P369"/>
      <c r="Q369"/>
      <c r="R369" s="210"/>
      <c r="S369" s="171"/>
    </row>
    <row r="370" spans="1:19" x14ac:dyDescent="0.2">
      <c r="A370"/>
      <c r="B370"/>
      <c r="C370"/>
      <c r="D370"/>
      <c r="E370"/>
      <c r="J370"/>
      <c r="K370"/>
      <c r="L370" s="210"/>
      <c r="M370"/>
      <c r="N370"/>
      <c r="O370" s="210"/>
      <c r="P370"/>
      <c r="Q370"/>
      <c r="R370" s="210"/>
      <c r="S370" s="171"/>
    </row>
    <row r="371" spans="1:19" x14ac:dyDescent="0.2">
      <c r="A371"/>
      <c r="B371"/>
      <c r="C371"/>
      <c r="D371"/>
      <c r="E371"/>
      <c r="J371"/>
      <c r="K371"/>
      <c r="L371" s="210"/>
      <c r="M371"/>
      <c r="N371"/>
      <c r="O371" s="210"/>
      <c r="P371"/>
      <c r="Q371"/>
      <c r="R371" s="210"/>
      <c r="S371" s="171"/>
    </row>
    <row r="372" spans="1:19" x14ac:dyDescent="0.2">
      <c r="A372"/>
      <c r="B372"/>
      <c r="C372"/>
      <c r="D372"/>
      <c r="E372"/>
      <c r="J372"/>
      <c r="K372"/>
      <c r="L372" s="210"/>
      <c r="M372"/>
      <c r="N372"/>
      <c r="O372" s="210"/>
      <c r="P372"/>
      <c r="Q372"/>
      <c r="R372" s="210"/>
      <c r="S372" s="171"/>
    </row>
    <row r="373" spans="1:19" x14ac:dyDescent="0.2">
      <c r="A373"/>
      <c r="B373"/>
      <c r="C373"/>
      <c r="D373"/>
      <c r="E373"/>
      <c r="J373"/>
      <c r="K373"/>
      <c r="L373" s="210"/>
      <c r="M373"/>
      <c r="N373"/>
      <c r="O373" s="210"/>
      <c r="P373"/>
      <c r="Q373"/>
      <c r="R373" s="210"/>
      <c r="S373" s="171"/>
    </row>
    <row r="374" spans="1:19" x14ac:dyDescent="0.2">
      <c r="A374"/>
      <c r="B374"/>
      <c r="C374"/>
      <c r="D374"/>
      <c r="E374"/>
      <c r="J374"/>
      <c r="K374"/>
      <c r="L374" s="210"/>
      <c r="M374"/>
      <c r="N374"/>
      <c r="O374" s="210"/>
      <c r="P374"/>
      <c r="Q374"/>
      <c r="R374" s="210"/>
      <c r="S374" s="171"/>
    </row>
    <row r="375" spans="1:19" x14ac:dyDescent="0.2">
      <c r="A375"/>
      <c r="B375"/>
      <c r="C375"/>
      <c r="D375"/>
      <c r="E375"/>
      <c r="J375"/>
      <c r="K375"/>
      <c r="L375" s="210"/>
      <c r="M375"/>
      <c r="N375"/>
      <c r="O375" s="210"/>
      <c r="P375"/>
      <c r="Q375"/>
      <c r="R375" s="210"/>
      <c r="S375" s="171"/>
    </row>
    <row r="376" spans="1:19" x14ac:dyDescent="0.2">
      <c r="A376"/>
      <c r="B376"/>
      <c r="C376"/>
      <c r="D376"/>
      <c r="E376"/>
      <c r="J376"/>
      <c r="K376"/>
      <c r="L376" s="210"/>
      <c r="M376"/>
      <c r="N376"/>
      <c r="O376" s="210"/>
      <c r="P376"/>
      <c r="Q376"/>
      <c r="R376" s="210"/>
      <c r="S376" s="171"/>
    </row>
    <row r="377" spans="1:19" x14ac:dyDescent="0.2">
      <c r="A377"/>
      <c r="B377"/>
      <c r="C377"/>
      <c r="D377"/>
      <c r="E377"/>
      <c r="J377"/>
      <c r="K377"/>
      <c r="L377" s="210"/>
      <c r="M377"/>
      <c r="N377"/>
      <c r="O377" s="210"/>
      <c r="P377"/>
      <c r="Q377"/>
      <c r="R377" s="210"/>
      <c r="S377" s="171"/>
    </row>
    <row r="378" spans="1:19" x14ac:dyDescent="0.2">
      <c r="A378"/>
      <c r="B378"/>
      <c r="C378"/>
      <c r="D378"/>
      <c r="E378"/>
      <c r="J378"/>
      <c r="K378"/>
      <c r="L378" s="210"/>
      <c r="M378"/>
      <c r="N378"/>
      <c r="O378" s="210"/>
      <c r="P378"/>
      <c r="Q378"/>
      <c r="R378" s="210"/>
      <c r="S378" s="171"/>
    </row>
    <row r="379" spans="1:19" x14ac:dyDescent="0.2">
      <c r="A379"/>
      <c r="B379"/>
      <c r="C379"/>
      <c r="D379"/>
      <c r="E379"/>
      <c r="J379"/>
      <c r="K379"/>
      <c r="L379" s="210"/>
      <c r="M379"/>
      <c r="N379"/>
      <c r="O379" s="210"/>
      <c r="P379"/>
      <c r="Q379"/>
      <c r="R379" s="210"/>
      <c r="S379" s="171"/>
    </row>
    <row r="380" spans="1:19" x14ac:dyDescent="0.2">
      <c r="A380"/>
      <c r="B380"/>
      <c r="C380"/>
      <c r="D380"/>
      <c r="E380"/>
      <c r="J380"/>
      <c r="K380"/>
      <c r="L380" s="210"/>
      <c r="M380"/>
      <c r="N380"/>
      <c r="O380" s="210"/>
      <c r="P380"/>
      <c r="Q380"/>
      <c r="R380" s="210"/>
      <c r="S380" s="171"/>
    </row>
    <row r="381" spans="1:19" x14ac:dyDescent="0.2">
      <c r="A381"/>
      <c r="B381"/>
      <c r="C381"/>
      <c r="D381"/>
      <c r="E381"/>
      <c r="J381"/>
      <c r="K381"/>
      <c r="L381" s="210"/>
      <c r="M381"/>
      <c r="N381"/>
      <c r="O381" s="210"/>
      <c r="P381"/>
      <c r="Q381"/>
      <c r="R381" s="210"/>
      <c r="S381" s="171"/>
    </row>
    <row r="382" spans="1:19" x14ac:dyDescent="0.2">
      <c r="A382"/>
      <c r="B382"/>
      <c r="C382"/>
      <c r="D382"/>
      <c r="E382"/>
      <c r="J382"/>
      <c r="K382"/>
      <c r="L382" s="210"/>
      <c r="M382"/>
      <c r="N382"/>
      <c r="O382" s="210"/>
      <c r="P382"/>
      <c r="Q382"/>
      <c r="R382" s="210"/>
      <c r="S382" s="171"/>
    </row>
    <row r="383" spans="1:19" x14ac:dyDescent="0.2">
      <c r="A383"/>
      <c r="B383"/>
      <c r="C383"/>
      <c r="D383"/>
      <c r="E383"/>
      <c r="J383"/>
      <c r="K383"/>
      <c r="L383" s="210"/>
      <c r="M383"/>
      <c r="N383"/>
      <c r="O383" s="210"/>
      <c r="P383"/>
      <c r="Q383"/>
      <c r="R383" s="210"/>
      <c r="S383" s="171"/>
    </row>
    <row r="384" spans="1:19" x14ac:dyDescent="0.2">
      <c r="A384"/>
      <c r="B384"/>
      <c r="C384"/>
      <c r="D384"/>
      <c r="E384"/>
      <c r="J384"/>
      <c r="K384"/>
      <c r="L384" s="210"/>
      <c r="M384"/>
      <c r="N384"/>
      <c r="O384" s="210"/>
      <c r="P384"/>
      <c r="Q384"/>
      <c r="R384" s="210"/>
      <c r="S384" s="171"/>
    </row>
    <row r="385" spans="1:19" x14ac:dyDescent="0.2">
      <c r="A385"/>
      <c r="B385"/>
      <c r="C385"/>
      <c r="D385"/>
      <c r="E385"/>
      <c r="J385"/>
      <c r="K385"/>
      <c r="L385" s="210"/>
      <c r="M385"/>
      <c r="N385"/>
      <c r="O385" s="210"/>
      <c r="P385"/>
      <c r="Q385"/>
      <c r="R385" s="210"/>
      <c r="S385" s="171"/>
    </row>
    <row r="386" spans="1:19" x14ac:dyDescent="0.2">
      <c r="A386"/>
      <c r="B386"/>
      <c r="C386"/>
      <c r="D386"/>
      <c r="E386"/>
      <c r="J386"/>
      <c r="K386"/>
      <c r="L386" s="210"/>
      <c r="M386"/>
      <c r="N386"/>
      <c r="O386" s="210"/>
      <c r="P386"/>
      <c r="Q386"/>
      <c r="R386" s="210"/>
      <c r="S386" s="171"/>
    </row>
    <row r="387" spans="1:19" x14ac:dyDescent="0.2">
      <c r="A387"/>
      <c r="B387"/>
      <c r="C387"/>
      <c r="D387"/>
      <c r="E387"/>
      <c r="J387"/>
      <c r="K387"/>
      <c r="L387" s="210"/>
      <c r="M387"/>
      <c r="N387"/>
      <c r="O387" s="210"/>
      <c r="P387"/>
      <c r="Q387"/>
      <c r="R387" s="210"/>
      <c r="S387" s="171"/>
    </row>
    <row r="388" spans="1:19" x14ac:dyDescent="0.2">
      <c r="A388"/>
      <c r="B388"/>
      <c r="C388"/>
      <c r="D388"/>
      <c r="E388"/>
      <c r="J388"/>
      <c r="K388"/>
      <c r="L388" s="210"/>
      <c r="M388"/>
      <c r="N388"/>
      <c r="O388" s="210"/>
      <c r="P388"/>
      <c r="Q388"/>
      <c r="R388" s="210"/>
      <c r="S388" s="171"/>
    </row>
    <row r="389" spans="1:19" x14ac:dyDescent="0.2">
      <c r="A389"/>
      <c r="B389"/>
      <c r="C389"/>
      <c r="D389"/>
      <c r="E389"/>
      <c r="J389"/>
      <c r="K389"/>
      <c r="L389" s="210"/>
      <c r="M389"/>
      <c r="N389"/>
      <c r="O389" s="210"/>
      <c r="P389"/>
      <c r="Q389"/>
      <c r="R389" s="210"/>
      <c r="S389" s="171"/>
    </row>
    <row r="390" spans="1:19" x14ac:dyDescent="0.2">
      <c r="A390"/>
      <c r="B390"/>
      <c r="C390"/>
      <c r="D390"/>
      <c r="E390"/>
      <c r="J390"/>
      <c r="K390"/>
      <c r="L390" s="210"/>
      <c r="M390"/>
      <c r="N390"/>
      <c r="O390" s="210"/>
      <c r="P390"/>
      <c r="Q390"/>
      <c r="R390" s="210"/>
      <c r="S390" s="171"/>
    </row>
    <row r="391" spans="1:19" x14ac:dyDescent="0.2">
      <c r="A391"/>
      <c r="B391"/>
      <c r="C391"/>
      <c r="D391"/>
      <c r="E391"/>
      <c r="J391"/>
      <c r="K391"/>
      <c r="L391" s="210"/>
      <c r="M391"/>
      <c r="N391"/>
      <c r="O391" s="210"/>
      <c r="P391"/>
      <c r="Q391"/>
      <c r="R391" s="210"/>
      <c r="S391" s="171"/>
    </row>
    <row r="392" spans="1:19" x14ac:dyDescent="0.2">
      <c r="A392"/>
      <c r="B392"/>
      <c r="C392"/>
      <c r="D392"/>
      <c r="E392"/>
      <c r="J392"/>
      <c r="K392"/>
      <c r="L392" s="210"/>
      <c r="M392"/>
      <c r="N392"/>
      <c r="O392" s="210"/>
      <c r="P392"/>
      <c r="Q392"/>
      <c r="R392" s="210"/>
      <c r="S392" s="171"/>
    </row>
    <row r="393" spans="1:19" x14ac:dyDescent="0.2">
      <c r="A393"/>
      <c r="B393"/>
      <c r="C393"/>
      <c r="D393"/>
      <c r="E393"/>
      <c r="J393"/>
      <c r="K393"/>
      <c r="L393" s="210"/>
      <c r="M393"/>
      <c r="N393"/>
      <c r="O393" s="210"/>
      <c r="P393"/>
      <c r="Q393"/>
      <c r="R393" s="210"/>
      <c r="S393" s="171"/>
    </row>
    <row r="394" spans="1:19" x14ac:dyDescent="0.2">
      <c r="A394"/>
      <c r="B394"/>
      <c r="C394"/>
      <c r="D394"/>
      <c r="E394"/>
      <c r="J394"/>
      <c r="K394"/>
      <c r="L394" s="210"/>
      <c r="M394"/>
      <c r="N394"/>
      <c r="O394" s="210"/>
      <c r="P394"/>
      <c r="Q394"/>
      <c r="R394" s="210"/>
      <c r="S394" s="171"/>
    </row>
    <row r="395" spans="1:19" x14ac:dyDescent="0.2">
      <c r="A395"/>
      <c r="B395"/>
      <c r="C395"/>
      <c r="D395"/>
      <c r="E395"/>
      <c r="J395"/>
      <c r="K395"/>
      <c r="L395" s="210"/>
      <c r="M395"/>
      <c r="N395"/>
      <c r="O395" s="210"/>
      <c r="P395"/>
      <c r="Q395"/>
      <c r="R395" s="210"/>
      <c r="S395" s="171"/>
    </row>
    <row r="396" spans="1:19" x14ac:dyDescent="0.2">
      <c r="A396"/>
      <c r="B396"/>
      <c r="C396"/>
      <c r="D396"/>
      <c r="E396"/>
      <c r="J396"/>
      <c r="K396"/>
      <c r="L396" s="210"/>
      <c r="M396"/>
      <c r="N396"/>
      <c r="O396" s="210"/>
      <c r="P396"/>
      <c r="Q396"/>
      <c r="R396" s="210"/>
      <c r="S396" s="171"/>
    </row>
    <row r="397" spans="1:19" x14ac:dyDescent="0.2">
      <c r="A397"/>
      <c r="B397"/>
      <c r="C397"/>
      <c r="D397"/>
      <c r="E397"/>
      <c r="J397"/>
      <c r="K397"/>
      <c r="L397" s="210"/>
      <c r="M397"/>
      <c r="N397"/>
      <c r="O397" s="210"/>
      <c r="P397"/>
      <c r="Q397"/>
      <c r="R397" s="210"/>
      <c r="S397" s="171"/>
    </row>
    <row r="398" spans="1:19" x14ac:dyDescent="0.2">
      <c r="A398"/>
      <c r="B398"/>
      <c r="C398"/>
      <c r="D398"/>
      <c r="E398"/>
      <c r="J398"/>
      <c r="K398"/>
      <c r="L398" s="210"/>
      <c r="M398"/>
      <c r="N398"/>
      <c r="O398" s="210"/>
      <c r="P398"/>
      <c r="Q398"/>
      <c r="R398" s="210"/>
      <c r="S398" s="171"/>
    </row>
    <row r="399" spans="1:19" x14ac:dyDescent="0.2">
      <c r="A399"/>
      <c r="B399"/>
      <c r="C399"/>
      <c r="D399"/>
      <c r="E399"/>
      <c r="J399"/>
      <c r="K399"/>
      <c r="L399" s="210"/>
      <c r="M399"/>
      <c r="N399"/>
      <c r="O399" s="210"/>
      <c r="P399"/>
      <c r="Q399"/>
      <c r="R399" s="210"/>
      <c r="S399" s="171"/>
    </row>
    <row r="400" spans="1:19" x14ac:dyDescent="0.2">
      <c r="A400"/>
      <c r="B400"/>
      <c r="C400"/>
      <c r="D400"/>
      <c r="E400"/>
      <c r="J400"/>
      <c r="K400"/>
      <c r="L400" s="210"/>
      <c r="M400"/>
      <c r="N400"/>
      <c r="O400" s="210"/>
      <c r="P400"/>
      <c r="Q400"/>
      <c r="R400" s="210"/>
      <c r="S400" s="171"/>
    </row>
    <row r="401" spans="1:19" x14ac:dyDescent="0.2">
      <c r="A401"/>
      <c r="B401"/>
      <c r="C401"/>
      <c r="D401"/>
      <c r="E401"/>
      <c r="J401"/>
      <c r="K401"/>
      <c r="L401" s="210"/>
      <c r="M401"/>
      <c r="N401"/>
      <c r="O401" s="210"/>
      <c r="P401"/>
      <c r="Q401"/>
      <c r="R401" s="210"/>
      <c r="S401" s="171"/>
    </row>
    <row r="402" spans="1:19" x14ac:dyDescent="0.2">
      <c r="A402"/>
      <c r="B402"/>
      <c r="C402"/>
      <c r="D402"/>
      <c r="E402"/>
      <c r="J402"/>
      <c r="K402"/>
      <c r="L402" s="210"/>
      <c r="M402"/>
      <c r="N402"/>
      <c r="O402" s="210"/>
      <c r="P402"/>
      <c r="Q402"/>
      <c r="R402" s="210"/>
      <c r="S402" s="171"/>
    </row>
    <row r="403" spans="1:19" x14ac:dyDescent="0.2">
      <c r="A403"/>
      <c r="B403"/>
      <c r="C403"/>
      <c r="D403"/>
      <c r="E403"/>
      <c r="J403"/>
      <c r="K403"/>
      <c r="L403" s="210"/>
      <c r="M403"/>
      <c r="N403"/>
      <c r="O403" s="210"/>
      <c r="P403"/>
      <c r="Q403"/>
      <c r="R403" s="210"/>
      <c r="S403" s="171"/>
    </row>
    <row r="404" spans="1:19" x14ac:dyDescent="0.2">
      <c r="A404"/>
      <c r="B404"/>
      <c r="C404"/>
      <c r="D404"/>
      <c r="E404"/>
      <c r="J404"/>
      <c r="K404"/>
      <c r="L404" s="210"/>
      <c r="M404"/>
      <c r="N404"/>
      <c r="O404" s="210"/>
      <c r="P404"/>
      <c r="Q404"/>
      <c r="R404" s="210"/>
      <c r="S404" s="171"/>
    </row>
    <row r="405" spans="1:19" x14ac:dyDescent="0.2">
      <c r="A405"/>
      <c r="B405"/>
      <c r="C405"/>
      <c r="D405"/>
      <c r="E405"/>
      <c r="J405"/>
      <c r="K405"/>
      <c r="L405" s="210"/>
      <c r="M405"/>
      <c r="N405"/>
      <c r="O405" s="210"/>
      <c r="P405"/>
      <c r="Q405"/>
      <c r="R405" s="210"/>
      <c r="S405" s="171"/>
    </row>
    <row r="406" spans="1:19" x14ac:dyDescent="0.2">
      <c r="A406"/>
      <c r="B406"/>
      <c r="C406"/>
      <c r="D406"/>
      <c r="E406"/>
      <c r="J406"/>
      <c r="K406"/>
      <c r="L406" s="210"/>
      <c r="M406"/>
      <c r="N406"/>
      <c r="O406" s="210"/>
      <c r="P406"/>
      <c r="Q406"/>
      <c r="R406" s="210"/>
      <c r="S406" s="171"/>
    </row>
    <row r="407" spans="1:19" x14ac:dyDescent="0.2">
      <c r="A407"/>
      <c r="B407"/>
      <c r="C407"/>
      <c r="D407"/>
      <c r="E407"/>
      <c r="J407"/>
      <c r="K407"/>
      <c r="L407" s="210"/>
      <c r="M407"/>
      <c r="N407"/>
      <c r="O407" s="210"/>
      <c r="P407"/>
      <c r="Q407"/>
      <c r="R407" s="210"/>
      <c r="S407" s="171"/>
    </row>
    <row r="408" spans="1:19" x14ac:dyDescent="0.2">
      <c r="A408"/>
      <c r="B408"/>
      <c r="C408"/>
      <c r="D408"/>
      <c r="E408"/>
      <c r="J408"/>
      <c r="K408"/>
      <c r="L408" s="210"/>
      <c r="M408"/>
      <c r="N408"/>
      <c r="O408" s="210"/>
      <c r="P408"/>
      <c r="Q408"/>
      <c r="R408" s="210"/>
      <c r="S408" s="171"/>
    </row>
    <row r="409" spans="1:19" x14ac:dyDescent="0.2">
      <c r="A409"/>
      <c r="B409"/>
      <c r="C409"/>
      <c r="D409"/>
      <c r="E409"/>
      <c r="J409"/>
      <c r="K409"/>
      <c r="L409" s="210"/>
      <c r="M409"/>
      <c r="N409"/>
      <c r="O409" s="210"/>
      <c r="P409"/>
      <c r="Q409"/>
      <c r="R409" s="210"/>
      <c r="S409" s="171"/>
    </row>
    <row r="410" spans="1:19" x14ac:dyDescent="0.2">
      <c r="A410"/>
      <c r="B410"/>
      <c r="C410"/>
      <c r="D410"/>
      <c r="E410"/>
      <c r="J410"/>
      <c r="K410"/>
      <c r="L410" s="210"/>
      <c r="M410"/>
      <c r="N410"/>
      <c r="O410" s="210"/>
      <c r="P410"/>
      <c r="Q410"/>
      <c r="R410" s="210"/>
      <c r="S410" s="171"/>
    </row>
    <row r="411" spans="1:19" x14ac:dyDescent="0.2">
      <c r="A411"/>
      <c r="B411"/>
      <c r="C411"/>
      <c r="D411"/>
      <c r="E411"/>
      <c r="J411"/>
      <c r="K411"/>
      <c r="L411" s="210"/>
      <c r="M411"/>
      <c r="N411"/>
      <c r="O411" s="210"/>
      <c r="P411"/>
      <c r="Q411"/>
      <c r="R411" s="210"/>
      <c r="S411" s="171"/>
    </row>
    <row r="412" spans="1:19" x14ac:dyDescent="0.2">
      <c r="A412"/>
      <c r="B412"/>
      <c r="C412"/>
      <c r="D412"/>
      <c r="E412"/>
      <c r="J412"/>
      <c r="K412"/>
      <c r="L412" s="210"/>
      <c r="M412"/>
      <c r="N412"/>
      <c r="O412" s="210"/>
      <c r="P412"/>
      <c r="Q412"/>
      <c r="R412" s="210"/>
      <c r="S412" s="171"/>
    </row>
    <row r="413" spans="1:19" x14ac:dyDescent="0.2">
      <c r="A413"/>
      <c r="B413"/>
      <c r="C413"/>
      <c r="D413"/>
      <c r="E413"/>
      <c r="J413"/>
      <c r="K413"/>
      <c r="L413" s="210"/>
      <c r="M413"/>
      <c r="N413"/>
      <c r="O413" s="210"/>
      <c r="P413"/>
      <c r="Q413"/>
      <c r="R413" s="210"/>
      <c r="S413" s="171"/>
    </row>
    <row r="414" spans="1:19" x14ac:dyDescent="0.2">
      <c r="A414"/>
      <c r="B414"/>
      <c r="C414"/>
      <c r="D414"/>
      <c r="E414"/>
      <c r="J414"/>
      <c r="K414"/>
      <c r="L414" s="210"/>
      <c r="M414"/>
      <c r="N414"/>
      <c r="O414" s="210"/>
      <c r="P414"/>
      <c r="Q414"/>
      <c r="R414" s="210"/>
      <c r="S414" s="171"/>
    </row>
    <row r="415" spans="1:19" x14ac:dyDescent="0.2">
      <c r="A415"/>
      <c r="B415"/>
      <c r="C415"/>
      <c r="D415"/>
      <c r="E415"/>
      <c r="J415"/>
      <c r="K415"/>
      <c r="L415" s="210"/>
      <c r="M415"/>
      <c r="N415"/>
      <c r="O415" s="210"/>
      <c r="P415"/>
      <c r="Q415"/>
      <c r="R415" s="210"/>
      <c r="S415" s="171"/>
    </row>
    <row r="416" spans="1:19" x14ac:dyDescent="0.2">
      <c r="A416"/>
      <c r="B416"/>
      <c r="C416"/>
      <c r="D416"/>
      <c r="E416"/>
      <c r="J416"/>
      <c r="K416"/>
      <c r="L416" s="210"/>
      <c r="M416"/>
      <c r="N416"/>
      <c r="O416" s="210"/>
      <c r="P416"/>
      <c r="Q416"/>
      <c r="R416" s="210"/>
      <c r="S416" s="171"/>
    </row>
    <row r="417" spans="1:19" x14ac:dyDescent="0.2">
      <c r="A417"/>
      <c r="B417"/>
      <c r="C417"/>
      <c r="D417"/>
      <c r="E417"/>
      <c r="J417"/>
      <c r="K417"/>
      <c r="L417" s="210"/>
      <c r="M417"/>
      <c r="N417"/>
      <c r="O417" s="210"/>
      <c r="P417"/>
      <c r="Q417"/>
      <c r="R417" s="210"/>
      <c r="S417" s="171"/>
    </row>
    <row r="418" spans="1:19" x14ac:dyDescent="0.2">
      <c r="A418"/>
      <c r="B418"/>
      <c r="C418"/>
      <c r="D418"/>
      <c r="E418"/>
      <c r="J418"/>
      <c r="K418"/>
      <c r="L418" s="210"/>
      <c r="M418"/>
      <c r="N418"/>
      <c r="O418" s="210"/>
      <c r="P418"/>
      <c r="Q418"/>
      <c r="R418" s="210"/>
      <c r="S418" s="171"/>
    </row>
    <row r="419" spans="1:19" x14ac:dyDescent="0.2">
      <c r="A419"/>
      <c r="B419"/>
      <c r="C419"/>
      <c r="D419"/>
      <c r="E419"/>
      <c r="J419"/>
      <c r="K419"/>
      <c r="L419" s="210"/>
      <c r="M419"/>
      <c r="N419"/>
      <c r="O419" s="210"/>
      <c r="P419"/>
      <c r="Q419"/>
      <c r="R419" s="210"/>
      <c r="S419" s="171"/>
    </row>
    <row r="420" spans="1:19" x14ac:dyDescent="0.2">
      <c r="A420"/>
      <c r="B420"/>
      <c r="C420"/>
      <c r="D420"/>
      <c r="E420"/>
      <c r="J420"/>
      <c r="K420"/>
      <c r="L420" s="210"/>
      <c r="M420"/>
      <c r="N420"/>
      <c r="O420" s="210"/>
      <c r="P420"/>
      <c r="Q420"/>
      <c r="R420" s="210"/>
      <c r="S420" s="171"/>
    </row>
    <row r="421" spans="1:19" x14ac:dyDescent="0.2">
      <c r="A421"/>
      <c r="B421"/>
      <c r="C421"/>
      <c r="D421"/>
      <c r="E421"/>
      <c r="J421"/>
      <c r="K421"/>
      <c r="L421" s="210"/>
      <c r="M421"/>
      <c r="N421"/>
      <c r="O421" s="210"/>
      <c r="P421"/>
      <c r="Q421"/>
      <c r="R421" s="210"/>
      <c r="S421" s="171"/>
    </row>
    <row r="422" spans="1:19" x14ac:dyDescent="0.2">
      <c r="A422"/>
      <c r="B422"/>
      <c r="C422"/>
      <c r="D422"/>
      <c r="E422"/>
      <c r="J422"/>
      <c r="K422"/>
      <c r="L422" s="210"/>
      <c r="M422"/>
      <c r="N422"/>
      <c r="O422" s="210"/>
      <c r="P422"/>
      <c r="Q422"/>
      <c r="R422" s="210"/>
      <c r="S422" s="171"/>
    </row>
    <row r="423" spans="1:19" x14ac:dyDescent="0.2">
      <c r="A423"/>
      <c r="B423"/>
      <c r="C423"/>
      <c r="D423"/>
      <c r="E423"/>
      <c r="J423"/>
      <c r="K423"/>
      <c r="L423" s="210"/>
      <c r="M423"/>
      <c r="N423"/>
      <c r="O423" s="210"/>
      <c r="P423"/>
      <c r="Q423"/>
      <c r="R423" s="210"/>
      <c r="S423" s="171"/>
    </row>
    <row r="424" spans="1:19" x14ac:dyDescent="0.2">
      <c r="A424"/>
      <c r="B424"/>
      <c r="C424"/>
      <c r="D424"/>
      <c r="E424"/>
      <c r="J424"/>
      <c r="K424"/>
      <c r="L424" s="210"/>
      <c r="M424"/>
      <c r="N424"/>
      <c r="O424" s="210"/>
      <c r="P424"/>
      <c r="Q424"/>
      <c r="R424" s="210"/>
      <c r="S424" s="171"/>
    </row>
    <row r="425" spans="1:19" x14ac:dyDescent="0.2">
      <c r="A425"/>
      <c r="B425"/>
      <c r="C425"/>
      <c r="D425"/>
      <c r="E425"/>
      <c r="J425"/>
      <c r="K425"/>
      <c r="L425" s="210"/>
      <c r="M425"/>
      <c r="N425"/>
      <c r="O425" s="210"/>
      <c r="P425"/>
      <c r="Q425"/>
      <c r="R425" s="210"/>
      <c r="S425" s="171"/>
    </row>
    <row r="426" spans="1:19" x14ac:dyDescent="0.2">
      <c r="A426"/>
      <c r="B426"/>
      <c r="C426"/>
      <c r="D426"/>
      <c r="E426"/>
      <c r="J426"/>
      <c r="K426"/>
      <c r="L426" s="210"/>
      <c r="M426"/>
      <c r="N426"/>
      <c r="O426" s="210"/>
      <c r="P426"/>
      <c r="Q426"/>
      <c r="R426" s="210"/>
      <c r="S426" s="171"/>
    </row>
    <row r="427" spans="1:19" x14ac:dyDescent="0.2">
      <c r="A427"/>
      <c r="B427"/>
      <c r="C427"/>
      <c r="D427"/>
      <c r="E427"/>
      <c r="J427"/>
      <c r="K427"/>
      <c r="L427" s="210"/>
      <c r="M427"/>
      <c r="N427"/>
      <c r="O427" s="210"/>
      <c r="P427"/>
      <c r="Q427"/>
      <c r="R427" s="210"/>
      <c r="S427" s="171"/>
    </row>
    <row r="428" spans="1:19" x14ac:dyDescent="0.2">
      <c r="A428"/>
      <c r="B428"/>
      <c r="C428"/>
      <c r="D428"/>
      <c r="E428"/>
      <c r="J428"/>
      <c r="K428"/>
      <c r="L428" s="210"/>
      <c r="M428"/>
      <c r="N428"/>
      <c r="O428" s="210"/>
      <c r="P428"/>
      <c r="Q428"/>
      <c r="R428" s="210"/>
      <c r="S428" s="171"/>
    </row>
    <row r="429" spans="1:19" x14ac:dyDescent="0.2">
      <c r="A429"/>
      <c r="B429"/>
      <c r="C429"/>
      <c r="D429"/>
      <c r="E429"/>
      <c r="J429"/>
      <c r="K429"/>
      <c r="L429" s="210"/>
      <c r="M429"/>
      <c r="N429"/>
      <c r="O429" s="210"/>
      <c r="P429"/>
      <c r="Q429"/>
      <c r="R429" s="210"/>
      <c r="S429" s="171"/>
    </row>
    <row r="430" spans="1:19" x14ac:dyDescent="0.2">
      <c r="A430"/>
      <c r="B430"/>
      <c r="C430"/>
      <c r="D430"/>
      <c r="E430"/>
      <c r="J430"/>
      <c r="K430"/>
      <c r="L430" s="210"/>
      <c r="M430"/>
      <c r="N430"/>
      <c r="O430" s="210"/>
      <c r="P430"/>
      <c r="Q430"/>
      <c r="R430" s="210"/>
      <c r="S430" s="171"/>
    </row>
    <row r="431" spans="1:19" x14ac:dyDescent="0.2">
      <c r="A431"/>
      <c r="B431"/>
      <c r="C431"/>
      <c r="D431"/>
      <c r="E431"/>
      <c r="J431"/>
      <c r="K431"/>
      <c r="L431" s="210"/>
      <c r="M431"/>
      <c r="N431"/>
      <c r="O431" s="210"/>
      <c r="P431"/>
      <c r="Q431"/>
      <c r="R431" s="210"/>
      <c r="S431" s="171"/>
    </row>
    <row r="432" spans="1:19" x14ac:dyDescent="0.2">
      <c r="A432"/>
      <c r="B432"/>
      <c r="C432"/>
      <c r="D432"/>
      <c r="E432"/>
      <c r="J432"/>
      <c r="K432"/>
      <c r="L432" s="210"/>
      <c r="M432"/>
      <c r="N432"/>
      <c r="O432" s="210"/>
      <c r="P432"/>
      <c r="Q432"/>
      <c r="R432" s="210"/>
      <c r="S432" s="171"/>
    </row>
    <row r="433" spans="1:19" x14ac:dyDescent="0.2">
      <c r="A433"/>
      <c r="B433"/>
      <c r="C433"/>
      <c r="D433"/>
      <c r="E433"/>
      <c r="J433"/>
      <c r="K433"/>
      <c r="L433" s="210"/>
      <c r="M433"/>
      <c r="N433"/>
      <c r="O433" s="210"/>
      <c r="P433"/>
      <c r="Q433"/>
      <c r="R433" s="210"/>
      <c r="S433" s="171"/>
    </row>
    <row r="434" spans="1:19" x14ac:dyDescent="0.2">
      <c r="A434"/>
      <c r="B434"/>
      <c r="C434"/>
      <c r="D434"/>
      <c r="E434"/>
      <c r="J434"/>
      <c r="K434"/>
      <c r="L434" s="210"/>
      <c r="M434"/>
      <c r="N434"/>
      <c r="O434" s="210"/>
      <c r="P434"/>
      <c r="Q434"/>
      <c r="R434" s="210"/>
      <c r="S434" s="171"/>
    </row>
    <row r="435" spans="1:19" x14ac:dyDescent="0.2">
      <c r="A435"/>
      <c r="B435"/>
      <c r="C435"/>
      <c r="D435"/>
      <c r="E435"/>
      <c r="J435"/>
      <c r="K435"/>
      <c r="L435" s="210"/>
      <c r="M435"/>
      <c r="N435"/>
      <c r="O435" s="210"/>
      <c r="P435"/>
      <c r="Q435"/>
      <c r="R435" s="210"/>
      <c r="S435" s="171"/>
    </row>
    <row r="436" spans="1:19" x14ac:dyDescent="0.2">
      <c r="A436"/>
      <c r="B436"/>
      <c r="C436"/>
      <c r="D436"/>
      <c r="E436"/>
      <c r="J436"/>
      <c r="K436"/>
      <c r="L436" s="210"/>
      <c r="M436"/>
      <c r="N436"/>
      <c r="O436" s="210"/>
      <c r="P436"/>
      <c r="Q436"/>
      <c r="R436" s="210"/>
      <c r="S436" s="171"/>
    </row>
    <row r="437" spans="1:19" x14ac:dyDescent="0.2">
      <c r="A437"/>
      <c r="B437"/>
      <c r="C437"/>
      <c r="D437"/>
      <c r="E437"/>
      <c r="J437"/>
      <c r="K437"/>
      <c r="L437" s="210"/>
      <c r="M437"/>
      <c r="N437"/>
      <c r="O437" s="210"/>
      <c r="P437"/>
      <c r="Q437"/>
      <c r="R437" s="210"/>
      <c r="S437" s="171"/>
    </row>
    <row r="438" spans="1:19" x14ac:dyDescent="0.2">
      <c r="A438"/>
      <c r="B438"/>
      <c r="C438"/>
      <c r="D438"/>
      <c r="E438"/>
      <c r="J438"/>
      <c r="K438"/>
      <c r="L438" s="210"/>
      <c r="M438"/>
      <c r="N438"/>
      <c r="O438" s="210"/>
      <c r="P438"/>
      <c r="Q438"/>
      <c r="R438" s="210"/>
      <c r="S438" s="171"/>
    </row>
    <row r="439" spans="1:19" x14ac:dyDescent="0.2">
      <c r="A439"/>
      <c r="B439"/>
      <c r="C439"/>
      <c r="D439"/>
      <c r="E439"/>
      <c r="J439"/>
      <c r="K439"/>
      <c r="L439" s="210"/>
      <c r="M439"/>
      <c r="N439"/>
      <c r="O439" s="210"/>
      <c r="P439"/>
      <c r="Q439"/>
      <c r="R439" s="210"/>
      <c r="S439" s="171"/>
    </row>
    <row r="440" spans="1:19" x14ac:dyDescent="0.2">
      <c r="A440"/>
      <c r="B440"/>
      <c r="C440"/>
      <c r="D440"/>
      <c r="E440"/>
      <c r="J440"/>
      <c r="K440"/>
      <c r="L440" s="210"/>
      <c r="M440"/>
      <c r="N440"/>
      <c r="O440" s="210"/>
      <c r="P440"/>
      <c r="Q440"/>
      <c r="R440" s="210"/>
      <c r="S440" s="171"/>
    </row>
    <row r="441" spans="1:19" x14ac:dyDescent="0.2">
      <c r="A441"/>
      <c r="B441"/>
      <c r="C441"/>
      <c r="D441"/>
      <c r="E441"/>
      <c r="J441"/>
      <c r="K441"/>
      <c r="L441" s="210"/>
      <c r="M441"/>
      <c r="N441"/>
      <c r="O441" s="210"/>
      <c r="P441"/>
      <c r="Q441"/>
      <c r="R441" s="210"/>
      <c r="S441" s="171"/>
    </row>
    <row r="442" spans="1:19" x14ac:dyDescent="0.2">
      <c r="A442"/>
      <c r="B442"/>
      <c r="C442"/>
      <c r="D442"/>
      <c r="E442"/>
      <c r="J442"/>
      <c r="K442"/>
      <c r="L442" s="210"/>
      <c r="M442"/>
      <c r="N442"/>
      <c r="O442" s="210"/>
      <c r="P442"/>
      <c r="Q442"/>
      <c r="R442" s="210"/>
      <c r="S442" s="171"/>
    </row>
    <row r="443" spans="1:19" x14ac:dyDescent="0.2">
      <c r="A443"/>
      <c r="B443"/>
      <c r="C443"/>
      <c r="D443"/>
      <c r="E443"/>
      <c r="J443"/>
      <c r="K443"/>
      <c r="L443" s="210"/>
      <c r="M443"/>
      <c r="N443"/>
      <c r="O443" s="210"/>
      <c r="P443"/>
      <c r="Q443"/>
      <c r="R443" s="210"/>
      <c r="S443" s="171"/>
    </row>
    <row r="444" spans="1:19" x14ac:dyDescent="0.2">
      <c r="A444"/>
      <c r="B444"/>
      <c r="C444"/>
      <c r="D444"/>
      <c r="E444"/>
      <c r="J444"/>
      <c r="K444"/>
      <c r="L444" s="210"/>
      <c r="M444"/>
      <c r="N444"/>
      <c r="O444" s="210"/>
      <c r="P444"/>
      <c r="Q444"/>
      <c r="R444" s="210"/>
      <c r="S444" s="171"/>
    </row>
    <row r="445" spans="1:19" x14ac:dyDescent="0.2">
      <c r="A445"/>
      <c r="B445"/>
      <c r="C445"/>
      <c r="D445"/>
      <c r="E445"/>
      <c r="J445"/>
      <c r="K445"/>
      <c r="L445" s="210"/>
      <c r="M445"/>
      <c r="N445"/>
      <c r="O445" s="210"/>
      <c r="P445"/>
      <c r="Q445"/>
      <c r="R445" s="210"/>
      <c r="S445" s="171"/>
    </row>
    <row r="446" spans="1:19" x14ac:dyDescent="0.2">
      <c r="A446"/>
      <c r="B446"/>
      <c r="C446"/>
      <c r="D446"/>
      <c r="E446"/>
      <c r="J446"/>
      <c r="K446"/>
      <c r="L446" s="210"/>
      <c r="M446"/>
      <c r="N446"/>
      <c r="O446" s="210"/>
      <c r="P446"/>
      <c r="Q446"/>
      <c r="R446" s="210"/>
      <c r="S446" s="171"/>
    </row>
    <row r="447" spans="1:19" x14ac:dyDescent="0.2">
      <c r="A447"/>
      <c r="B447"/>
      <c r="C447"/>
      <c r="D447"/>
      <c r="E447"/>
      <c r="J447"/>
      <c r="K447"/>
      <c r="L447" s="210"/>
      <c r="M447"/>
      <c r="N447"/>
      <c r="O447" s="210"/>
      <c r="P447"/>
      <c r="Q447"/>
      <c r="R447" s="210"/>
      <c r="S447" s="171"/>
    </row>
    <row r="448" spans="1:19" x14ac:dyDescent="0.2">
      <c r="A448"/>
      <c r="B448"/>
      <c r="C448"/>
      <c r="D448"/>
      <c r="E448"/>
      <c r="J448"/>
      <c r="K448"/>
      <c r="L448" s="210"/>
      <c r="M448"/>
      <c r="N448"/>
      <c r="O448" s="210"/>
      <c r="P448"/>
      <c r="Q448"/>
      <c r="R448" s="210"/>
      <c r="S448" s="171"/>
    </row>
    <row r="449" spans="1:19" x14ac:dyDescent="0.2">
      <c r="A449"/>
      <c r="B449"/>
      <c r="C449"/>
      <c r="D449"/>
      <c r="E449"/>
      <c r="J449"/>
      <c r="K449"/>
      <c r="L449" s="210"/>
      <c r="M449"/>
      <c r="N449"/>
      <c r="O449" s="210"/>
      <c r="P449"/>
      <c r="Q449"/>
      <c r="R449" s="210"/>
      <c r="S449" s="171"/>
    </row>
    <row r="450" spans="1:19" x14ac:dyDescent="0.2">
      <c r="A450"/>
      <c r="B450"/>
      <c r="C450"/>
      <c r="D450"/>
      <c r="E450"/>
      <c r="J450"/>
      <c r="K450"/>
      <c r="L450" s="210"/>
      <c r="M450"/>
      <c r="N450"/>
      <c r="O450" s="210"/>
      <c r="P450"/>
      <c r="Q450"/>
      <c r="R450" s="210"/>
      <c r="S450" s="171"/>
    </row>
    <row r="451" spans="1:19" x14ac:dyDescent="0.2">
      <c r="A451"/>
      <c r="B451"/>
      <c r="C451"/>
      <c r="D451"/>
      <c r="E451"/>
      <c r="J451"/>
      <c r="K451"/>
      <c r="L451" s="210"/>
      <c r="M451"/>
      <c r="N451"/>
      <c r="O451" s="210"/>
      <c r="P451"/>
      <c r="Q451"/>
      <c r="R451" s="210"/>
      <c r="S451" s="171"/>
    </row>
    <row r="452" spans="1:19" x14ac:dyDescent="0.2">
      <c r="A452"/>
      <c r="B452"/>
      <c r="C452"/>
      <c r="D452"/>
      <c r="E452"/>
      <c r="J452"/>
      <c r="K452"/>
      <c r="L452" s="210"/>
      <c r="M452"/>
      <c r="N452"/>
      <c r="O452" s="210"/>
      <c r="P452"/>
      <c r="Q452"/>
      <c r="R452" s="210"/>
      <c r="S452" s="171"/>
    </row>
    <row r="453" spans="1:19" x14ac:dyDescent="0.2">
      <c r="A453"/>
      <c r="B453"/>
      <c r="C453"/>
      <c r="D453"/>
      <c r="E453"/>
      <c r="J453"/>
      <c r="K453"/>
      <c r="L453" s="210"/>
      <c r="M453"/>
      <c r="N453"/>
      <c r="O453" s="210"/>
      <c r="P453"/>
      <c r="Q453"/>
      <c r="R453" s="210"/>
      <c r="S453" s="171"/>
    </row>
    <row r="454" spans="1:19" x14ac:dyDescent="0.2">
      <c r="A454"/>
      <c r="B454"/>
      <c r="C454"/>
      <c r="D454"/>
      <c r="E454"/>
      <c r="J454"/>
      <c r="K454"/>
      <c r="L454" s="210"/>
      <c r="M454"/>
      <c r="N454"/>
      <c r="O454" s="210"/>
      <c r="P454"/>
      <c r="Q454"/>
      <c r="R454" s="210"/>
      <c r="S454" s="171"/>
    </row>
    <row r="455" spans="1:19" x14ac:dyDescent="0.2">
      <c r="A455"/>
      <c r="B455"/>
      <c r="C455"/>
      <c r="D455"/>
      <c r="E455"/>
      <c r="J455"/>
      <c r="K455"/>
      <c r="L455" s="210"/>
      <c r="M455"/>
      <c r="N455"/>
      <c r="O455" s="210"/>
      <c r="P455"/>
      <c r="Q455"/>
      <c r="R455" s="210"/>
      <c r="S455" s="171"/>
    </row>
    <row r="456" spans="1:19" x14ac:dyDescent="0.2">
      <c r="A456"/>
      <c r="B456"/>
      <c r="C456"/>
      <c r="D456"/>
      <c r="E456"/>
      <c r="J456"/>
      <c r="K456"/>
      <c r="L456" s="210"/>
      <c r="M456"/>
      <c r="N456"/>
      <c r="O456" s="210"/>
      <c r="P456"/>
      <c r="Q456"/>
      <c r="R456" s="210"/>
      <c r="S456" s="171"/>
    </row>
    <row r="457" spans="1:19" x14ac:dyDescent="0.2">
      <c r="A457"/>
      <c r="B457"/>
      <c r="C457"/>
      <c r="D457"/>
      <c r="E457"/>
      <c r="J457"/>
      <c r="K457"/>
      <c r="L457" s="210"/>
      <c r="M457"/>
      <c r="N457"/>
      <c r="O457" s="210"/>
      <c r="P457"/>
      <c r="Q457"/>
      <c r="R457" s="210"/>
      <c r="S457" s="171"/>
    </row>
    <row r="458" spans="1:19" x14ac:dyDescent="0.2">
      <c r="A458"/>
      <c r="B458"/>
      <c r="C458"/>
      <c r="D458"/>
      <c r="E458"/>
      <c r="J458"/>
      <c r="K458"/>
      <c r="L458" s="210"/>
      <c r="M458"/>
      <c r="N458"/>
      <c r="O458" s="210"/>
      <c r="P458"/>
      <c r="Q458"/>
      <c r="R458" s="210"/>
      <c r="S458" s="171"/>
    </row>
    <row r="459" spans="1:19" x14ac:dyDescent="0.2">
      <c r="A459"/>
      <c r="B459"/>
      <c r="C459"/>
      <c r="D459"/>
      <c r="E459"/>
      <c r="J459"/>
      <c r="K459"/>
      <c r="L459" s="210"/>
      <c r="M459"/>
      <c r="N459"/>
      <c r="O459" s="210"/>
      <c r="P459"/>
      <c r="Q459"/>
      <c r="R459" s="210"/>
      <c r="S459" s="171"/>
    </row>
    <row r="460" spans="1:19" x14ac:dyDescent="0.2">
      <c r="A460"/>
      <c r="B460"/>
      <c r="C460"/>
      <c r="D460"/>
      <c r="E460"/>
      <c r="J460"/>
      <c r="K460"/>
      <c r="L460" s="210"/>
      <c r="M460"/>
      <c r="N460"/>
      <c r="O460" s="210"/>
      <c r="P460"/>
      <c r="Q460"/>
      <c r="R460" s="210"/>
      <c r="S460" s="171"/>
    </row>
    <row r="461" spans="1:19" x14ac:dyDescent="0.2">
      <c r="A461"/>
      <c r="B461"/>
      <c r="C461"/>
      <c r="D461"/>
      <c r="E461"/>
      <c r="J461"/>
      <c r="K461"/>
      <c r="L461" s="210"/>
      <c r="M461"/>
      <c r="N461"/>
      <c r="O461" s="210"/>
      <c r="P461"/>
      <c r="Q461"/>
      <c r="R461" s="210"/>
      <c r="S461" s="171"/>
    </row>
    <row r="462" spans="1:19" x14ac:dyDescent="0.2">
      <c r="A462"/>
      <c r="B462"/>
      <c r="C462"/>
      <c r="D462"/>
      <c r="E462"/>
      <c r="J462"/>
      <c r="K462"/>
      <c r="L462" s="210"/>
      <c r="M462"/>
      <c r="N462"/>
      <c r="O462" s="210"/>
      <c r="P462"/>
      <c r="Q462"/>
      <c r="R462" s="210"/>
      <c r="S462" s="171"/>
    </row>
    <row r="463" spans="1:19" x14ac:dyDescent="0.2">
      <c r="A463"/>
      <c r="B463"/>
      <c r="C463"/>
      <c r="D463"/>
      <c r="E463"/>
      <c r="J463"/>
      <c r="K463"/>
      <c r="L463" s="210"/>
      <c r="M463"/>
      <c r="N463"/>
      <c r="O463" s="210"/>
      <c r="P463"/>
      <c r="Q463"/>
      <c r="R463" s="210"/>
      <c r="S463" s="171"/>
    </row>
    <row r="464" spans="1:19" x14ac:dyDescent="0.2">
      <c r="A464"/>
      <c r="B464"/>
      <c r="C464"/>
      <c r="D464"/>
      <c r="E464"/>
      <c r="J464"/>
      <c r="K464"/>
      <c r="L464" s="210"/>
      <c r="M464"/>
      <c r="N464"/>
      <c r="O464" s="210"/>
      <c r="P464"/>
      <c r="Q464"/>
      <c r="R464" s="210"/>
      <c r="S464" s="171"/>
    </row>
    <row r="465" spans="1:19" x14ac:dyDescent="0.2">
      <c r="A465"/>
      <c r="B465"/>
      <c r="C465"/>
      <c r="D465"/>
      <c r="E465"/>
      <c r="J465"/>
      <c r="K465"/>
      <c r="L465" s="210"/>
      <c r="M465"/>
      <c r="N465"/>
      <c r="O465" s="210"/>
      <c r="P465"/>
      <c r="Q465"/>
      <c r="R465" s="210"/>
      <c r="S465" s="171"/>
    </row>
    <row r="466" spans="1:19" x14ac:dyDescent="0.2">
      <c r="A466"/>
      <c r="B466"/>
      <c r="C466"/>
      <c r="D466"/>
      <c r="E466"/>
      <c r="J466"/>
      <c r="K466"/>
      <c r="L466" s="210"/>
      <c r="M466"/>
      <c r="N466"/>
      <c r="O466" s="210"/>
      <c r="P466"/>
      <c r="Q466"/>
      <c r="R466" s="210"/>
      <c r="S466" s="171"/>
    </row>
    <row r="467" spans="1:19" x14ac:dyDescent="0.2">
      <c r="A467"/>
      <c r="B467"/>
      <c r="C467"/>
      <c r="D467"/>
      <c r="E467"/>
      <c r="J467"/>
      <c r="K467"/>
      <c r="L467" s="210"/>
      <c r="M467"/>
      <c r="N467"/>
      <c r="O467" s="210"/>
      <c r="P467"/>
      <c r="Q467"/>
      <c r="R467" s="210"/>
      <c r="S467" s="171"/>
    </row>
    <row r="468" spans="1:19" x14ac:dyDescent="0.2">
      <c r="A468"/>
      <c r="B468"/>
      <c r="C468"/>
      <c r="D468"/>
      <c r="E468"/>
      <c r="J468"/>
      <c r="K468"/>
      <c r="L468" s="210"/>
      <c r="M468"/>
      <c r="N468"/>
      <c r="O468" s="210"/>
      <c r="P468"/>
      <c r="Q468"/>
      <c r="R468" s="210"/>
      <c r="S468" s="171"/>
    </row>
    <row r="469" spans="1:19" x14ac:dyDescent="0.2">
      <c r="A469"/>
      <c r="B469"/>
      <c r="C469"/>
      <c r="D469"/>
      <c r="E469"/>
      <c r="J469"/>
      <c r="K469"/>
      <c r="L469" s="210"/>
      <c r="M469"/>
      <c r="N469"/>
      <c r="O469" s="210"/>
      <c r="P469"/>
      <c r="Q469"/>
      <c r="R469" s="210"/>
      <c r="S469" s="171"/>
    </row>
    <row r="470" spans="1:19" x14ac:dyDescent="0.2">
      <c r="A470"/>
      <c r="B470"/>
      <c r="C470"/>
      <c r="D470"/>
      <c r="E470"/>
      <c r="J470"/>
      <c r="K470"/>
      <c r="L470" s="210"/>
      <c r="M470"/>
      <c r="N470"/>
      <c r="O470" s="210"/>
      <c r="P470"/>
      <c r="Q470"/>
      <c r="R470" s="210"/>
      <c r="S470" s="171"/>
    </row>
    <row r="471" spans="1:19" x14ac:dyDescent="0.2">
      <c r="A471"/>
      <c r="B471"/>
      <c r="C471"/>
      <c r="D471"/>
      <c r="E471"/>
      <c r="J471"/>
      <c r="K471"/>
      <c r="L471" s="210"/>
      <c r="M471"/>
      <c r="N471"/>
      <c r="O471" s="210"/>
      <c r="P471"/>
      <c r="Q471"/>
      <c r="R471" s="210"/>
      <c r="S471" s="171"/>
    </row>
    <row r="472" spans="1:19" x14ac:dyDescent="0.2">
      <c r="A472"/>
      <c r="B472"/>
      <c r="C472"/>
      <c r="D472"/>
      <c r="E472"/>
      <c r="J472"/>
      <c r="K472"/>
      <c r="L472" s="210"/>
      <c r="M472"/>
      <c r="N472"/>
      <c r="O472" s="210"/>
      <c r="P472"/>
      <c r="Q472"/>
      <c r="R472" s="210"/>
      <c r="S472" s="171"/>
    </row>
    <row r="473" spans="1:19" x14ac:dyDescent="0.2">
      <c r="A473"/>
      <c r="B473"/>
      <c r="C473"/>
      <c r="D473"/>
      <c r="E473"/>
      <c r="J473"/>
      <c r="K473"/>
      <c r="L473" s="210"/>
      <c r="M473"/>
      <c r="N473"/>
      <c r="O473" s="210"/>
      <c r="P473"/>
      <c r="Q473"/>
      <c r="R473" s="210"/>
      <c r="S473" s="171"/>
    </row>
    <row r="474" spans="1:19" x14ac:dyDescent="0.2">
      <c r="A474"/>
      <c r="B474"/>
      <c r="C474"/>
      <c r="D474"/>
      <c r="E474"/>
      <c r="J474"/>
      <c r="K474"/>
      <c r="L474" s="210"/>
      <c r="M474"/>
      <c r="N474"/>
      <c r="O474" s="210"/>
      <c r="P474"/>
      <c r="Q474"/>
      <c r="R474" s="210"/>
      <c r="S474" s="171"/>
    </row>
    <row r="475" spans="1:19" x14ac:dyDescent="0.2">
      <c r="A475"/>
      <c r="B475"/>
      <c r="C475"/>
      <c r="D475"/>
      <c r="E475"/>
      <c r="J475"/>
      <c r="K475"/>
      <c r="L475" s="210"/>
      <c r="M475"/>
      <c r="N475"/>
      <c r="O475" s="210"/>
      <c r="P475"/>
      <c r="Q475"/>
      <c r="R475" s="210"/>
      <c r="S475" s="171"/>
    </row>
    <row r="476" spans="1:19" x14ac:dyDescent="0.2">
      <c r="A476"/>
      <c r="B476"/>
      <c r="C476"/>
      <c r="D476"/>
      <c r="E476"/>
      <c r="J476"/>
      <c r="K476"/>
      <c r="L476" s="210"/>
      <c r="M476"/>
      <c r="N476"/>
      <c r="O476" s="210"/>
      <c r="P476"/>
      <c r="Q476"/>
      <c r="R476" s="210"/>
      <c r="S476" s="171"/>
    </row>
    <row r="477" spans="1:19" x14ac:dyDescent="0.2">
      <c r="A477"/>
      <c r="B477"/>
      <c r="C477"/>
      <c r="D477"/>
      <c r="E477"/>
      <c r="J477"/>
      <c r="K477"/>
      <c r="L477" s="210"/>
      <c r="M477"/>
      <c r="N477"/>
      <c r="O477" s="210"/>
      <c r="P477"/>
      <c r="Q477"/>
      <c r="R477" s="210"/>
      <c r="S477" s="171"/>
    </row>
    <row r="478" spans="1:19" x14ac:dyDescent="0.2">
      <c r="A478"/>
      <c r="B478"/>
      <c r="C478"/>
      <c r="D478"/>
      <c r="E478"/>
      <c r="J478"/>
      <c r="K478"/>
      <c r="L478" s="210"/>
      <c r="M478"/>
      <c r="N478"/>
      <c r="O478" s="210"/>
      <c r="P478"/>
      <c r="Q478"/>
      <c r="R478" s="210"/>
      <c r="S478" s="171"/>
    </row>
    <row r="479" spans="1:19" x14ac:dyDescent="0.2">
      <c r="A479"/>
      <c r="B479"/>
      <c r="C479"/>
      <c r="D479"/>
      <c r="E479"/>
      <c r="J479"/>
      <c r="K479"/>
      <c r="L479" s="210"/>
      <c r="M479"/>
      <c r="N479"/>
      <c r="O479" s="210"/>
      <c r="P479"/>
      <c r="Q479"/>
      <c r="R479" s="210"/>
      <c r="S479" s="171"/>
    </row>
    <row r="480" spans="1:19" x14ac:dyDescent="0.2">
      <c r="A480"/>
      <c r="B480"/>
      <c r="C480"/>
      <c r="D480"/>
      <c r="E480"/>
      <c r="J480"/>
      <c r="K480"/>
      <c r="L480" s="210"/>
      <c r="M480"/>
      <c r="N480"/>
      <c r="O480" s="210"/>
      <c r="P480"/>
      <c r="Q480"/>
      <c r="R480" s="210"/>
      <c r="S480" s="171"/>
    </row>
    <row r="481" spans="1:19" x14ac:dyDescent="0.2">
      <c r="A481"/>
      <c r="B481"/>
      <c r="C481"/>
      <c r="D481"/>
      <c r="E481"/>
      <c r="J481"/>
      <c r="K481"/>
      <c r="L481" s="210"/>
      <c r="M481"/>
      <c r="N481"/>
      <c r="O481" s="210"/>
      <c r="P481"/>
      <c r="Q481"/>
      <c r="R481" s="210"/>
      <c r="S481" s="171"/>
    </row>
    <row r="482" spans="1:19" x14ac:dyDescent="0.2">
      <c r="A482"/>
      <c r="B482"/>
      <c r="C482"/>
      <c r="D482"/>
      <c r="E482"/>
      <c r="J482"/>
      <c r="K482"/>
      <c r="L482" s="210"/>
      <c r="M482"/>
      <c r="N482"/>
      <c r="O482" s="210"/>
      <c r="P482"/>
      <c r="Q482"/>
      <c r="R482" s="210"/>
      <c r="S482" s="171"/>
    </row>
    <row r="483" spans="1:19" x14ac:dyDescent="0.2">
      <c r="A483"/>
      <c r="B483"/>
      <c r="C483"/>
      <c r="D483"/>
      <c r="E483"/>
      <c r="J483"/>
      <c r="K483"/>
      <c r="L483" s="210"/>
      <c r="M483"/>
      <c r="N483"/>
      <c r="O483" s="210"/>
      <c r="P483"/>
      <c r="Q483"/>
      <c r="R483" s="210"/>
      <c r="S483" s="171"/>
    </row>
    <row r="484" spans="1:19" x14ac:dyDescent="0.2">
      <c r="A484"/>
      <c r="B484"/>
      <c r="C484"/>
      <c r="D484"/>
      <c r="E484"/>
      <c r="J484"/>
      <c r="K484"/>
      <c r="L484" s="210"/>
      <c r="M484"/>
      <c r="N484"/>
      <c r="O484" s="210"/>
      <c r="P484"/>
      <c r="Q484"/>
      <c r="R484" s="210"/>
      <c r="S484" s="171"/>
    </row>
    <row r="485" spans="1:19" x14ac:dyDescent="0.2">
      <c r="A485"/>
      <c r="B485"/>
      <c r="C485"/>
      <c r="D485"/>
      <c r="E485"/>
      <c r="J485"/>
      <c r="K485"/>
      <c r="L485" s="210"/>
      <c r="M485"/>
      <c r="N485"/>
      <c r="O485" s="210"/>
      <c r="P485"/>
      <c r="Q485"/>
      <c r="R485" s="210"/>
      <c r="S485" s="171"/>
    </row>
    <row r="486" spans="1:19" x14ac:dyDescent="0.2">
      <c r="A486"/>
      <c r="B486"/>
      <c r="C486"/>
      <c r="D486"/>
      <c r="E486"/>
      <c r="J486"/>
      <c r="K486"/>
      <c r="L486" s="210"/>
      <c r="M486"/>
      <c r="N486"/>
      <c r="O486" s="210"/>
      <c r="P486"/>
      <c r="Q486"/>
      <c r="R486" s="210"/>
      <c r="S486" s="171"/>
    </row>
    <row r="487" spans="1:19" x14ac:dyDescent="0.2">
      <c r="A487"/>
      <c r="B487"/>
      <c r="C487"/>
      <c r="D487"/>
      <c r="E487"/>
      <c r="J487"/>
      <c r="K487"/>
      <c r="L487" s="210"/>
      <c r="M487"/>
      <c r="N487"/>
      <c r="O487" s="210"/>
      <c r="P487"/>
      <c r="Q487"/>
      <c r="R487" s="210"/>
      <c r="S487" s="171"/>
    </row>
    <row r="488" spans="1:19" x14ac:dyDescent="0.2">
      <c r="A488"/>
      <c r="B488"/>
      <c r="C488"/>
      <c r="D488"/>
      <c r="E488"/>
      <c r="J488"/>
      <c r="K488"/>
      <c r="L488" s="210"/>
      <c r="M488"/>
      <c r="N488"/>
      <c r="O488" s="210"/>
      <c r="P488"/>
      <c r="Q488"/>
      <c r="R488" s="210"/>
      <c r="S488" s="171"/>
    </row>
    <row r="489" spans="1:19" x14ac:dyDescent="0.2">
      <c r="A489"/>
      <c r="B489"/>
      <c r="C489"/>
      <c r="D489"/>
      <c r="E489"/>
      <c r="J489"/>
      <c r="K489"/>
      <c r="L489" s="210"/>
      <c r="M489"/>
      <c r="N489"/>
      <c r="O489" s="210"/>
      <c r="P489"/>
      <c r="Q489"/>
      <c r="R489" s="210"/>
      <c r="S489" s="171"/>
    </row>
    <row r="490" spans="1:19" x14ac:dyDescent="0.2">
      <c r="A490"/>
      <c r="B490"/>
      <c r="C490"/>
      <c r="D490"/>
      <c r="E490"/>
      <c r="J490"/>
      <c r="K490"/>
      <c r="L490" s="210"/>
      <c r="M490"/>
      <c r="N490"/>
      <c r="O490" s="210"/>
      <c r="P490"/>
      <c r="Q490"/>
      <c r="R490" s="210"/>
      <c r="S490" s="171"/>
    </row>
    <row r="491" spans="1:19" x14ac:dyDescent="0.2">
      <c r="A491"/>
      <c r="B491"/>
      <c r="C491"/>
      <c r="D491"/>
      <c r="E491"/>
      <c r="J491"/>
      <c r="K491"/>
      <c r="L491" s="210"/>
      <c r="M491"/>
      <c r="N491"/>
      <c r="O491" s="210"/>
      <c r="P491"/>
      <c r="Q491"/>
      <c r="R491" s="210"/>
      <c r="S491" s="171"/>
    </row>
    <row r="492" spans="1:19" x14ac:dyDescent="0.2">
      <c r="A492"/>
      <c r="B492"/>
      <c r="C492"/>
      <c r="D492"/>
      <c r="E492"/>
      <c r="J492"/>
      <c r="K492"/>
      <c r="L492" s="210"/>
      <c r="M492"/>
      <c r="N492"/>
      <c r="O492" s="210"/>
      <c r="P492"/>
      <c r="Q492"/>
      <c r="R492" s="210"/>
      <c r="S492" s="171"/>
    </row>
    <row r="493" spans="1:19" x14ac:dyDescent="0.2">
      <c r="A493"/>
      <c r="B493"/>
      <c r="C493"/>
      <c r="D493"/>
      <c r="E493"/>
      <c r="J493"/>
      <c r="K493"/>
      <c r="L493" s="210"/>
      <c r="M493"/>
      <c r="N493"/>
      <c r="O493" s="210"/>
      <c r="P493"/>
      <c r="Q493"/>
      <c r="R493" s="210"/>
      <c r="S493" s="171"/>
    </row>
    <row r="494" spans="1:19" x14ac:dyDescent="0.2">
      <c r="A494"/>
      <c r="B494"/>
      <c r="C494"/>
      <c r="D494"/>
      <c r="E494"/>
      <c r="J494"/>
      <c r="K494"/>
      <c r="L494" s="210"/>
      <c r="M494"/>
      <c r="N494"/>
      <c r="O494" s="210"/>
      <c r="P494"/>
      <c r="Q494"/>
      <c r="R494" s="210"/>
      <c r="S494" s="171"/>
    </row>
    <row r="495" spans="1:19" x14ac:dyDescent="0.2">
      <c r="A495"/>
      <c r="B495"/>
      <c r="C495"/>
      <c r="D495"/>
      <c r="E495"/>
      <c r="J495"/>
      <c r="K495"/>
      <c r="L495" s="210"/>
      <c r="M495"/>
      <c r="N495"/>
      <c r="O495" s="210"/>
      <c r="P495"/>
      <c r="Q495"/>
      <c r="R495" s="210"/>
      <c r="S495" s="171"/>
    </row>
    <row r="496" spans="1:19" x14ac:dyDescent="0.2">
      <c r="A496"/>
      <c r="B496"/>
      <c r="C496"/>
      <c r="D496"/>
      <c r="E496"/>
      <c r="J496"/>
      <c r="K496"/>
      <c r="L496" s="210"/>
      <c r="M496"/>
      <c r="N496"/>
      <c r="O496" s="210"/>
      <c r="P496"/>
      <c r="Q496"/>
      <c r="R496" s="210"/>
      <c r="S496" s="171"/>
    </row>
    <row r="497" spans="1:19" x14ac:dyDescent="0.2">
      <c r="A497"/>
      <c r="B497"/>
      <c r="C497"/>
      <c r="D497"/>
      <c r="E497"/>
      <c r="J497"/>
      <c r="K497"/>
      <c r="L497" s="210"/>
      <c r="M497"/>
      <c r="N497"/>
      <c r="O497" s="210"/>
      <c r="P497"/>
      <c r="Q497"/>
      <c r="R497" s="210"/>
      <c r="S497" s="171"/>
    </row>
    <row r="498" spans="1:19" x14ac:dyDescent="0.2">
      <c r="A498"/>
      <c r="B498"/>
      <c r="C498"/>
      <c r="D498"/>
      <c r="E498"/>
      <c r="J498"/>
      <c r="K498"/>
      <c r="L498" s="210"/>
      <c r="M498"/>
      <c r="N498"/>
      <c r="O498" s="210"/>
      <c r="P498"/>
      <c r="Q498"/>
      <c r="R498" s="210"/>
      <c r="S498" s="171"/>
    </row>
    <row r="499" spans="1:19" x14ac:dyDescent="0.2">
      <c r="A499"/>
      <c r="B499"/>
      <c r="C499"/>
      <c r="D499"/>
      <c r="E499"/>
      <c r="J499"/>
      <c r="K499"/>
      <c r="L499" s="210"/>
      <c r="M499"/>
      <c r="N499"/>
      <c r="O499" s="210"/>
      <c r="P499"/>
      <c r="Q499"/>
      <c r="R499" s="210"/>
      <c r="S499" s="171"/>
    </row>
    <row r="500" spans="1:19" x14ac:dyDescent="0.2">
      <c r="A500"/>
      <c r="B500"/>
      <c r="C500"/>
      <c r="D500"/>
      <c r="E500"/>
      <c r="J500"/>
      <c r="K500"/>
      <c r="L500" s="210"/>
      <c r="M500"/>
      <c r="N500"/>
      <c r="O500" s="210"/>
      <c r="P500"/>
      <c r="Q500"/>
      <c r="R500" s="210"/>
      <c r="S500" s="171"/>
    </row>
    <row r="501" spans="1:19" x14ac:dyDescent="0.2">
      <c r="A501"/>
      <c r="B501"/>
      <c r="C501"/>
      <c r="D501"/>
      <c r="E501"/>
      <c r="J501"/>
      <c r="K501"/>
      <c r="L501" s="210"/>
      <c r="M501"/>
      <c r="N501"/>
      <c r="O501" s="210"/>
      <c r="P501"/>
      <c r="Q501"/>
      <c r="R501" s="210"/>
      <c r="S501" s="171"/>
    </row>
    <row r="502" spans="1:19" x14ac:dyDescent="0.2">
      <c r="A502"/>
      <c r="B502"/>
      <c r="C502"/>
      <c r="D502"/>
      <c r="E502"/>
      <c r="J502"/>
      <c r="K502"/>
      <c r="L502" s="210"/>
      <c r="M502"/>
      <c r="N502"/>
      <c r="O502" s="210"/>
      <c r="P502"/>
      <c r="Q502"/>
      <c r="R502" s="210"/>
      <c r="S502" s="171"/>
    </row>
    <row r="503" spans="1:19" x14ac:dyDescent="0.2">
      <c r="A503"/>
      <c r="B503"/>
      <c r="C503"/>
      <c r="D503"/>
      <c r="E503"/>
      <c r="J503"/>
      <c r="K503"/>
      <c r="L503" s="210"/>
      <c r="M503"/>
      <c r="N503"/>
      <c r="O503" s="210"/>
      <c r="P503"/>
      <c r="Q503"/>
      <c r="R503" s="210"/>
      <c r="S503" s="171"/>
    </row>
    <row r="504" spans="1:19" x14ac:dyDescent="0.2">
      <c r="A504"/>
      <c r="B504"/>
      <c r="C504"/>
      <c r="D504"/>
      <c r="E504"/>
      <c r="J504"/>
      <c r="K504"/>
      <c r="L504" s="210"/>
      <c r="M504"/>
      <c r="N504"/>
      <c r="O504" s="210"/>
      <c r="P504"/>
      <c r="Q504"/>
      <c r="R504" s="210"/>
      <c r="S504" s="171"/>
    </row>
    <row r="505" spans="1:19" x14ac:dyDescent="0.2">
      <c r="A505"/>
      <c r="B505"/>
      <c r="C505"/>
      <c r="D505"/>
      <c r="E505"/>
      <c r="J505"/>
      <c r="K505"/>
      <c r="L505" s="210"/>
      <c r="M505"/>
      <c r="N505"/>
      <c r="O505" s="210"/>
      <c r="P505"/>
      <c r="Q505"/>
      <c r="R505" s="210"/>
      <c r="S505" s="171"/>
    </row>
    <row r="506" spans="1:19" x14ac:dyDescent="0.2">
      <c r="A506"/>
      <c r="B506"/>
      <c r="C506"/>
      <c r="D506"/>
      <c r="E506"/>
      <c r="J506"/>
      <c r="K506"/>
      <c r="L506" s="210"/>
      <c r="M506"/>
      <c r="N506"/>
      <c r="O506" s="210"/>
      <c r="P506"/>
      <c r="Q506"/>
      <c r="R506" s="210"/>
      <c r="S506" s="171"/>
    </row>
    <row r="507" spans="1:19" x14ac:dyDescent="0.2">
      <c r="A507"/>
      <c r="B507"/>
      <c r="C507"/>
      <c r="D507"/>
      <c r="E507"/>
      <c r="J507"/>
      <c r="K507"/>
      <c r="L507" s="210"/>
      <c r="M507"/>
      <c r="N507"/>
      <c r="O507" s="210"/>
      <c r="P507"/>
      <c r="Q507"/>
      <c r="R507" s="210"/>
      <c r="S507" s="171"/>
    </row>
    <row r="508" spans="1:19" x14ac:dyDescent="0.2">
      <c r="A508"/>
      <c r="B508"/>
      <c r="C508"/>
      <c r="D508"/>
      <c r="E508"/>
      <c r="J508"/>
      <c r="K508"/>
      <c r="L508" s="210"/>
      <c r="M508"/>
      <c r="N508"/>
      <c r="O508" s="210"/>
      <c r="P508"/>
      <c r="Q508"/>
      <c r="R508" s="210"/>
      <c r="S508" s="171"/>
    </row>
    <row r="509" spans="1:19" x14ac:dyDescent="0.2">
      <c r="A509"/>
      <c r="B509"/>
      <c r="C509"/>
      <c r="D509"/>
      <c r="E509"/>
      <c r="J509"/>
      <c r="K509"/>
      <c r="L509" s="210"/>
      <c r="M509"/>
      <c r="N509"/>
      <c r="O509" s="210"/>
      <c r="P509"/>
      <c r="Q509"/>
      <c r="R509" s="210"/>
      <c r="S509" s="171"/>
    </row>
    <row r="510" spans="1:19" x14ac:dyDescent="0.2">
      <c r="A510"/>
      <c r="B510"/>
      <c r="C510"/>
      <c r="D510"/>
      <c r="E510"/>
      <c r="J510"/>
      <c r="K510"/>
      <c r="L510" s="210"/>
      <c r="M510"/>
      <c r="N510"/>
      <c r="O510" s="210"/>
      <c r="P510"/>
      <c r="Q510"/>
      <c r="R510" s="210"/>
      <c r="S510" s="171"/>
    </row>
    <row r="511" spans="1:19" x14ac:dyDescent="0.2">
      <c r="A511"/>
      <c r="B511"/>
      <c r="C511"/>
      <c r="D511"/>
      <c r="E511"/>
      <c r="J511"/>
      <c r="K511"/>
      <c r="L511" s="210"/>
      <c r="M511"/>
      <c r="N511"/>
      <c r="O511" s="210"/>
      <c r="P511"/>
      <c r="Q511"/>
      <c r="R511" s="210"/>
      <c r="S511" s="171"/>
    </row>
    <row r="512" spans="1:19" x14ac:dyDescent="0.2">
      <c r="A512"/>
      <c r="B512"/>
      <c r="C512"/>
      <c r="D512"/>
      <c r="E512"/>
      <c r="J512"/>
      <c r="K512"/>
      <c r="L512" s="210"/>
      <c r="M512"/>
      <c r="N512"/>
      <c r="O512" s="210"/>
      <c r="P512"/>
      <c r="Q512"/>
      <c r="R512" s="210"/>
      <c r="S512" s="171"/>
    </row>
    <row r="513" spans="1:19" x14ac:dyDescent="0.2">
      <c r="A513"/>
      <c r="B513"/>
      <c r="C513"/>
      <c r="D513"/>
      <c r="E513"/>
      <c r="J513"/>
      <c r="K513"/>
      <c r="L513" s="210"/>
      <c r="M513"/>
      <c r="N513"/>
      <c r="O513" s="210"/>
      <c r="P513"/>
      <c r="Q513"/>
      <c r="R513" s="210"/>
      <c r="S513" s="171"/>
    </row>
    <row r="514" spans="1:19" x14ac:dyDescent="0.2">
      <c r="A514"/>
      <c r="B514"/>
      <c r="C514"/>
      <c r="D514"/>
      <c r="E514"/>
      <c r="J514"/>
      <c r="K514"/>
      <c r="L514" s="210"/>
      <c r="M514"/>
      <c r="N514"/>
      <c r="O514" s="210"/>
      <c r="P514"/>
      <c r="Q514"/>
      <c r="R514" s="210"/>
      <c r="S514" s="171"/>
    </row>
    <row r="515" spans="1:19" x14ac:dyDescent="0.2">
      <c r="A515"/>
      <c r="B515"/>
      <c r="C515"/>
      <c r="D515"/>
      <c r="E515"/>
      <c r="J515"/>
      <c r="K515"/>
      <c r="L515" s="210"/>
      <c r="M515"/>
      <c r="N515"/>
      <c r="O515" s="210"/>
      <c r="P515"/>
      <c r="Q515"/>
      <c r="R515" s="210"/>
      <c r="S515" s="171"/>
    </row>
    <row r="516" spans="1:19" x14ac:dyDescent="0.2">
      <c r="A516"/>
      <c r="B516"/>
      <c r="C516"/>
      <c r="D516"/>
      <c r="E516"/>
      <c r="J516"/>
      <c r="K516"/>
      <c r="L516" s="210"/>
      <c r="M516"/>
      <c r="N516"/>
      <c r="O516" s="210"/>
      <c r="P516"/>
      <c r="Q516"/>
      <c r="R516" s="210"/>
      <c r="S516" s="171"/>
    </row>
    <row r="517" spans="1:19" x14ac:dyDescent="0.2">
      <c r="A517"/>
      <c r="B517"/>
      <c r="C517"/>
      <c r="D517"/>
      <c r="E517"/>
      <c r="J517"/>
      <c r="K517"/>
      <c r="L517" s="210"/>
      <c r="M517"/>
      <c r="N517"/>
      <c r="O517" s="210"/>
      <c r="P517"/>
      <c r="Q517"/>
      <c r="R517" s="210"/>
      <c r="S517" s="171"/>
    </row>
    <row r="518" spans="1:19" x14ac:dyDescent="0.2">
      <c r="A518"/>
      <c r="B518"/>
      <c r="C518"/>
      <c r="D518"/>
      <c r="E518"/>
      <c r="J518"/>
      <c r="K518"/>
      <c r="L518" s="210"/>
      <c r="M518"/>
      <c r="N518"/>
      <c r="O518" s="210"/>
      <c r="P518"/>
      <c r="Q518"/>
      <c r="R518" s="210"/>
      <c r="S518" s="171"/>
    </row>
    <row r="519" spans="1:19" x14ac:dyDescent="0.2">
      <c r="A519"/>
      <c r="B519"/>
      <c r="C519"/>
      <c r="D519"/>
      <c r="E519"/>
      <c r="J519"/>
      <c r="K519"/>
      <c r="L519" s="210"/>
      <c r="M519"/>
      <c r="N519"/>
      <c r="O519" s="210"/>
      <c r="P519"/>
      <c r="Q519"/>
      <c r="R519" s="210"/>
      <c r="S519" s="171"/>
    </row>
    <row r="520" spans="1:19" x14ac:dyDescent="0.2">
      <c r="A520"/>
      <c r="B520"/>
      <c r="C520"/>
      <c r="D520"/>
      <c r="E520"/>
      <c r="J520"/>
      <c r="K520"/>
      <c r="L520" s="210"/>
      <c r="M520"/>
      <c r="N520"/>
      <c r="O520" s="210"/>
      <c r="P520"/>
      <c r="Q520"/>
      <c r="R520" s="210"/>
      <c r="S520" s="171"/>
    </row>
    <row r="521" spans="1:19" x14ac:dyDescent="0.2">
      <c r="A521"/>
      <c r="B521"/>
      <c r="C521"/>
      <c r="D521"/>
      <c r="E521"/>
      <c r="J521"/>
      <c r="K521"/>
      <c r="L521" s="210"/>
      <c r="M521"/>
      <c r="N521"/>
      <c r="O521" s="210"/>
      <c r="P521"/>
      <c r="Q521"/>
      <c r="R521" s="210"/>
      <c r="S521" s="171"/>
    </row>
    <row r="522" spans="1:19" x14ac:dyDescent="0.2">
      <c r="A522"/>
      <c r="B522"/>
      <c r="C522"/>
      <c r="D522"/>
      <c r="E522"/>
      <c r="J522"/>
      <c r="K522"/>
      <c r="L522" s="210"/>
      <c r="M522"/>
      <c r="N522"/>
      <c r="O522" s="210"/>
      <c r="P522"/>
      <c r="Q522"/>
      <c r="R522" s="210"/>
      <c r="S522" s="171"/>
    </row>
    <row r="523" spans="1:19" x14ac:dyDescent="0.2">
      <c r="A523"/>
      <c r="B523"/>
      <c r="C523"/>
      <c r="D523"/>
      <c r="E523"/>
      <c r="J523"/>
      <c r="K523"/>
      <c r="L523" s="210"/>
      <c r="M523"/>
      <c r="N523"/>
      <c r="O523" s="210"/>
      <c r="P523"/>
      <c r="Q523"/>
      <c r="R523" s="210"/>
      <c r="S523" s="171"/>
    </row>
    <row r="524" spans="1:19" x14ac:dyDescent="0.2">
      <c r="A524"/>
      <c r="B524"/>
      <c r="C524"/>
      <c r="D524"/>
      <c r="E524"/>
      <c r="J524"/>
      <c r="K524"/>
      <c r="L524" s="210"/>
      <c r="M524"/>
      <c r="N524"/>
      <c r="O524" s="210"/>
      <c r="P524"/>
      <c r="Q524"/>
      <c r="R524" s="210"/>
      <c r="S524" s="171"/>
    </row>
    <row r="525" spans="1:19" x14ac:dyDescent="0.2">
      <c r="A525"/>
      <c r="B525"/>
      <c r="C525"/>
      <c r="D525"/>
      <c r="E525"/>
      <c r="J525"/>
      <c r="K525"/>
      <c r="L525" s="210"/>
      <c r="M525"/>
      <c r="N525"/>
      <c r="O525" s="210"/>
      <c r="P525"/>
      <c r="Q525"/>
      <c r="R525" s="210"/>
      <c r="S525" s="171"/>
    </row>
    <row r="526" spans="1:19" x14ac:dyDescent="0.2">
      <c r="A526"/>
      <c r="B526"/>
      <c r="C526"/>
      <c r="D526"/>
      <c r="E526"/>
      <c r="J526"/>
      <c r="K526"/>
      <c r="L526" s="210"/>
      <c r="M526"/>
      <c r="N526"/>
      <c r="O526" s="210"/>
      <c r="P526"/>
      <c r="Q526"/>
      <c r="R526" s="210"/>
      <c r="S526" s="171"/>
    </row>
    <row r="527" spans="1:19" x14ac:dyDescent="0.2">
      <c r="A527"/>
      <c r="B527"/>
      <c r="C527"/>
      <c r="D527"/>
      <c r="E527"/>
      <c r="J527"/>
      <c r="K527"/>
      <c r="L527" s="210"/>
      <c r="M527"/>
      <c r="N527"/>
      <c r="O527" s="210"/>
      <c r="P527"/>
      <c r="Q527"/>
      <c r="R527" s="210"/>
      <c r="S527" s="171"/>
    </row>
    <row r="528" spans="1:19" x14ac:dyDescent="0.2">
      <c r="A528"/>
      <c r="B528"/>
      <c r="C528"/>
      <c r="D528"/>
      <c r="E528"/>
      <c r="J528"/>
      <c r="K528"/>
      <c r="L528" s="210"/>
      <c r="M528"/>
      <c r="N528"/>
      <c r="O528" s="210"/>
      <c r="P528"/>
      <c r="Q528"/>
      <c r="R528" s="210"/>
      <c r="S528" s="171"/>
    </row>
    <row r="529" spans="1:19" x14ac:dyDescent="0.2">
      <c r="A529"/>
      <c r="B529"/>
      <c r="C529"/>
      <c r="D529"/>
      <c r="E529"/>
      <c r="J529"/>
      <c r="K529"/>
      <c r="L529" s="210"/>
      <c r="M529"/>
      <c r="N529"/>
      <c r="O529" s="210"/>
      <c r="P529"/>
      <c r="Q529"/>
      <c r="R529" s="210"/>
      <c r="S529" s="171"/>
    </row>
    <row r="530" spans="1:19" x14ac:dyDescent="0.2">
      <c r="A530"/>
      <c r="B530"/>
      <c r="C530"/>
      <c r="D530"/>
      <c r="E530"/>
      <c r="J530"/>
      <c r="K530"/>
      <c r="L530" s="210"/>
      <c r="M530"/>
      <c r="N530"/>
      <c r="O530" s="210"/>
      <c r="P530"/>
      <c r="Q530"/>
      <c r="R530" s="210"/>
      <c r="S530" s="171"/>
    </row>
    <row r="531" spans="1:19" x14ac:dyDescent="0.2">
      <c r="A531"/>
      <c r="B531"/>
      <c r="C531"/>
      <c r="D531"/>
      <c r="E531"/>
      <c r="J531"/>
      <c r="K531"/>
      <c r="L531" s="210"/>
      <c r="M531"/>
      <c r="N531"/>
      <c r="O531" s="210"/>
      <c r="P531"/>
      <c r="Q531"/>
      <c r="R531" s="210"/>
      <c r="S531" s="171"/>
    </row>
    <row r="532" spans="1:19" x14ac:dyDescent="0.2">
      <c r="A532"/>
      <c r="B532"/>
      <c r="C532"/>
      <c r="D532"/>
      <c r="E532"/>
      <c r="J532"/>
      <c r="K532"/>
      <c r="L532" s="210"/>
      <c r="M532"/>
      <c r="N532"/>
      <c r="O532" s="210"/>
      <c r="P532"/>
      <c r="Q532"/>
      <c r="R532" s="210"/>
      <c r="S532" s="171"/>
    </row>
    <row r="533" spans="1:19" x14ac:dyDescent="0.2">
      <c r="A533"/>
      <c r="B533"/>
      <c r="C533"/>
      <c r="D533"/>
      <c r="E533"/>
      <c r="J533"/>
      <c r="K533"/>
      <c r="L533" s="210"/>
      <c r="M533"/>
      <c r="N533"/>
      <c r="O533" s="210"/>
      <c r="P533"/>
      <c r="Q533"/>
      <c r="R533" s="210"/>
      <c r="S533" s="171"/>
    </row>
    <row r="534" spans="1:19" x14ac:dyDescent="0.2">
      <c r="A534"/>
      <c r="B534"/>
      <c r="C534"/>
      <c r="D534"/>
      <c r="E534"/>
      <c r="J534"/>
      <c r="K534"/>
      <c r="L534" s="210"/>
      <c r="M534"/>
      <c r="N534"/>
      <c r="O534" s="210"/>
      <c r="P534"/>
      <c r="Q534"/>
      <c r="R534" s="210"/>
      <c r="S534" s="171"/>
    </row>
    <row r="535" spans="1:19" x14ac:dyDescent="0.2">
      <c r="A535"/>
      <c r="B535"/>
      <c r="C535"/>
      <c r="D535"/>
      <c r="E535"/>
      <c r="J535"/>
      <c r="K535"/>
      <c r="L535" s="210"/>
      <c r="M535"/>
      <c r="N535"/>
      <c r="O535" s="210"/>
      <c r="P535"/>
      <c r="Q535"/>
      <c r="R535" s="210"/>
      <c r="S535" s="171"/>
    </row>
    <row r="536" spans="1:19" x14ac:dyDescent="0.2">
      <c r="A536"/>
      <c r="B536"/>
      <c r="C536"/>
      <c r="D536"/>
      <c r="E536"/>
      <c r="J536"/>
      <c r="K536"/>
      <c r="L536" s="210"/>
      <c r="M536"/>
      <c r="N536"/>
      <c r="O536" s="210"/>
      <c r="P536"/>
      <c r="Q536"/>
      <c r="R536" s="210"/>
      <c r="S536" s="171"/>
    </row>
    <row r="537" spans="1:19" x14ac:dyDescent="0.2">
      <c r="A537"/>
      <c r="B537"/>
      <c r="C537"/>
      <c r="D537"/>
      <c r="E537"/>
      <c r="J537"/>
      <c r="K537"/>
      <c r="L537" s="210"/>
      <c r="M537"/>
      <c r="N537"/>
      <c r="O537" s="210"/>
      <c r="P537"/>
      <c r="Q537"/>
      <c r="R537" s="210"/>
      <c r="S537" s="171"/>
    </row>
    <row r="538" spans="1:19" x14ac:dyDescent="0.2">
      <c r="A538"/>
      <c r="B538"/>
      <c r="C538"/>
      <c r="D538"/>
      <c r="E538"/>
      <c r="J538"/>
      <c r="K538"/>
      <c r="L538" s="210"/>
      <c r="M538"/>
      <c r="N538"/>
      <c r="O538" s="210"/>
      <c r="P538"/>
      <c r="Q538"/>
      <c r="R538" s="210"/>
      <c r="S538" s="171"/>
    </row>
    <row r="539" spans="1:19" x14ac:dyDescent="0.2">
      <c r="A539"/>
      <c r="B539"/>
      <c r="C539"/>
      <c r="D539"/>
      <c r="E539"/>
      <c r="J539"/>
      <c r="K539"/>
      <c r="L539" s="210"/>
      <c r="M539"/>
      <c r="N539"/>
      <c r="O539" s="210"/>
      <c r="P539"/>
      <c r="Q539"/>
      <c r="R539" s="210"/>
      <c r="S539" s="171"/>
    </row>
    <row r="540" spans="1:19" x14ac:dyDescent="0.2">
      <c r="A540"/>
      <c r="B540"/>
      <c r="C540"/>
      <c r="D540"/>
      <c r="E540"/>
      <c r="J540"/>
      <c r="K540"/>
      <c r="L540" s="210"/>
      <c r="M540"/>
      <c r="N540"/>
      <c r="O540" s="210"/>
      <c r="P540"/>
      <c r="Q540"/>
      <c r="R540" s="210"/>
      <c r="S540" s="171"/>
    </row>
    <row r="541" spans="1:19" x14ac:dyDescent="0.2">
      <c r="A541"/>
      <c r="B541"/>
      <c r="C541"/>
      <c r="D541"/>
      <c r="E541"/>
      <c r="J541"/>
      <c r="K541"/>
      <c r="L541" s="210"/>
      <c r="M541"/>
      <c r="N541"/>
      <c r="O541" s="210"/>
      <c r="P541"/>
      <c r="Q541"/>
      <c r="R541" s="210"/>
      <c r="S541" s="171"/>
    </row>
    <row r="542" spans="1:19" x14ac:dyDescent="0.2">
      <c r="A542"/>
      <c r="B542"/>
      <c r="C542"/>
      <c r="D542"/>
      <c r="E542"/>
      <c r="J542"/>
      <c r="K542"/>
      <c r="L542" s="210"/>
      <c r="M542"/>
      <c r="N542"/>
      <c r="O542" s="210"/>
      <c r="P542"/>
      <c r="Q542"/>
      <c r="R542" s="210"/>
      <c r="S542" s="171"/>
    </row>
    <row r="543" spans="1:19" x14ac:dyDescent="0.2">
      <c r="A543"/>
      <c r="B543"/>
      <c r="C543"/>
      <c r="D543"/>
      <c r="E543"/>
      <c r="J543"/>
      <c r="K543"/>
      <c r="L543" s="210"/>
      <c r="M543"/>
      <c r="N543"/>
      <c r="O543" s="210"/>
      <c r="P543"/>
      <c r="Q543"/>
      <c r="R543" s="210"/>
      <c r="S543" s="171"/>
    </row>
    <row r="544" spans="1:19" x14ac:dyDescent="0.2">
      <c r="A544"/>
      <c r="B544"/>
      <c r="C544"/>
      <c r="D544"/>
      <c r="E544"/>
      <c r="J544"/>
      <c r="K544"/>
      <c r="L544" s="210"/>
      <c r="M544"/>
      <c r="N544"/>
      <c r="O544" s="210"/>
      <c r="P544"/>
      <c r="Q544"/>
      <c r="R544" s="210"/>
      <c r="S544" s="171"/>
    </row>
    <row r="545" spans="1:19" x14ac:dyDescent="0.2">
      <c r="A545"/>
      <c r="B545"/>
      <c r="C545"/>
      <c r="D545"/>
      <c r="E545"/>
      <c r="J545"/>
      <c r="K545"/>
      <c r="L545" s="210"/>
      <c r="M545"/>
      <c r="N545"/>
      <c r="O545" s="210"/>
      <c r="P545"/>
      <c r="Q545"/>
      <c r="R545" s="210"/>
      <c r="S545" s="171"/>
    </row>
    <row r="546" spans="1:19" x14ac:dyDescent="0.2">
      <c r="A546"/>
      <c r="B546"/>
      <c r="C546"/>
      <c r="D546"/>
      <c r="E546"/>
      <c r="J546"/>
      <c r="K546"/>
      <c r="L546" s="210"/>
      <c r="M546"/>
      <c r="N546"/>
      <c r="O546" s="210"/>
      <c r="P546"/>
      <c r="Q546"/>
      <c r="R546" s="210"/>
      <c r="S546" s="171"/>
    </row>
    <row r="547" spans="1:19" x14ac:dyDescent="0.2">
      <c r="A547"/>
      <c r="B547"/>
      <c r="C547"/>
      <c r="D547"/>
      <c r="E547"/>
      <c r="J547"/>
      <c r="K547"/>
      <c r="L547" s="210"/>
      <c r="M547"/>
      <c r="N547"/>
      <c r="O547" s="210"/>
      <c r="P547"/>
      <c r="Q547"/>
      <c r="R547" s="210"/>
      <c r="S547" s="171"/>
    </row>
    <row r="548" spans="1:19" x14ac:dyDescent="0.2">
      <c r="A548"/>
      <c r="B548"/>
      <c r="C548"/>
      <c r="D548"/>
      <c r="E548"/>
      <c r="J548"/>
      <c r="K548"/>
      <c r="L548" s="210"/>
      <c r="M548"/>
      <c r="N548"/>
      <c r="O548" s="210"/>
      <c r="P548"/>
      <c r="Q548"/>
      <c r="R548" s="210"/>
      <c r="S548" s="171"/>
    </row>
    <row r="549" spans="1:19" x14ac:dyDescent="0.2">
      <c r="A549"/>
      <c r="B549"/>
      <c r="C549"/>
      <c r="D549"/>
      <c r="E549"/>
      <c r="J549"/>
      <c r="K549"/>
      <c r="L549" s="210"/>
      <c r="M549"/>
      <c r="N549"/>
      <c r="O549" s="210"/>
      <c r="P549"/>
      <c r="Q549"/>
      <c r="R549" s="210"/>
      <c r="S549" s="171"/>
    </row>
    <row r="550" spans="1:19" x14ac:dyDescent="0.2">
      <c r="A550"/>
      <c r="B550"/>
      <c r="C550"/>
      <c r="D550"/>
      <c r="E550"/>
      <c r="J550"/>
      <c r="K550"/>
      <c r="L550" s="210"/>
      <c r="M550"/>
      <c r="N550"/>
      <c r="O550" s="210"/>
      <c r="P550"/>
      <c r="Q550"/>
      <c r="R550" s="210"/>
      <c r="S550" s="171"/>
    </row>
    <row r="551" spans="1:19" x14ac:dyDescent="0.2">
      <c r="A551"/>
      <c r="B551"/>
      <c r="C551"/>
      <c r="D551"/>
      <c r="E551"/>
      <c r="J551"/>
      <c r="K551"/>
      <c r="L551" s="210"/>
      <c r="M551"/>
      <c r="N551"/>
      <c r="O551" s="210"/>
      <c r="P551"/>
      <c r="Q551"/>
      <c r="R551" s="210"/>
      <c r="S551" s="171"/>
    </row>
    <row r="552" spans="1:19" x14ac:dyDescent="0.2">
      <c r="A552"/>
      <c r="B552"/>
      <c r="C552"/>
      <c r="D552"/>
      <c r="E552"/>
      <c r="J552"/>
      <c r="K552"/>
      <c r="L552" s="210"/>
      <c r="M552"/>
      <c r="N552"/>
      <c r="O552" s="210"/>
      <c r="P552"/>
      <c r="Q552"/>
      <c r="R552" s="210"/>
      <c r="S552" s="171"/>
    </row>
    <row r="553" spans="1:19" x14ac:dyDescent="0.2">
      <c r="A553"/>
      <c r="B553"/>
      <c r="C553"/>
      <c r="D553"/>
      <c r="E553"/>
      <c r="J553"/>
      <c r="K553"/>
      <c r="L553" s="210"/>
      <c r="M553"/>
      <c r="N553"/>
      <c r="O553" s="210"/>
      <c r="P553"/>
      <c r="Q553"/>
      <c r="R553" s="210"/>
      <c r="S553" s="171"/>
    </row>
    <row r="554" spans="1:19" x14ac:dyDescent="0.2">
      <c r="A554"/>
      <c r="B554"/>
      <c r="C554"/>
      <c r="D554"/>
      <c r="E554"/>
      <c r="J554"/>
      <c r="K554"/>
      <c r="L554" s="210"/>
      <c r="M554"/>
      <c r="N554"/>
      <c r="O554" s="210"/>
      <c r="P554"/>
      <c r="Q554"/>
      <c r="R554" s="210"/>
      <c r="S554" s="171"/>
    </row>
    <row r="555" spans="1:19" x14ac:dyDescent="0.2">
      <c r="A555"/>
      <c r="B555"/>
      <c r="C555"/>
      <c r="D555"/>
      <c r="E555"/>
      <c r="J555"/>
      <c r="K555"/>
      <c r="L555" s="210"/>
      <c r="M555"/>
      <c r="N555"/>
      <c r="O555" s="210"/>
      <c r="P555"/>
      <c r="Q555"/>
      <c r="R555" s="210"/>
      <c r="S555" s="171"/>
    </row>
    <row r="556" spans="1:19" x14ac:dyDescent="0.2">
      <c r="A556"/>
      <c r="B556"/>
      <c r="C556"/>
      <c r="D556"/>
      <c r="E556"/>
      <c r="J556"/>
      <c r="K556"/>
      <c r="L556" s="210"/>
      <c r="M556"/>
      <c r="N556"/>
      <c r="O556" s="210"/>
      <c r="P556"/>
      <c r="Q556"/>
      <c r="R556" s="210"/>
      <c r="S556" s="171"/>
    </row>
    <row r="557" spans="1:19" x14ac:dyDescent="0.2">
      <c r="A557"/>
      <c r="B557"/>
      <c r="C557"/>
      <c r="D557"/>
      <c r="E557"/>
      <c r="J557"/>
      <c r="K557"/>
      <c r="L557" s="210"/>
      <c r="M557"/>
      <c r="N557"/>
      <c r="O557" s="210"/>
      <c r="P557"/>
      <c r="Q557"/>
      <c r="R557" s="210"/>
      <c r="S557" s="171"/>
    </row>
    <row r="558" spans="1:19" x14ac:dyDescent="0.2">
      <c r="A558"/>
      <c r="B558"/>
      <c r="C558"/>
      <c r="D558"/>
      <c r="E558"/>
      <c r="J558"/>
      <c r="K558"/>
      <c r="L558" s="210"/>
      <c r="M558"/>
      <c r="N558"/>
      <c r="O558" s="210"/>
      <c r="P558"/>
      <c r="Q558"/>
      <c r="R558" s="210"/>
      <c r="S558" s="171"/>
    </row>
    <row r="559" spans="1:19" x14ac:dyDescent="0.2">
      <c r="A559"/>
      <c r="B559"/>
      <c r="C559"/>
      <c r="D559"/>
      <c r="E559"/>
      <c r="J559"/>
      <c r="K559"/>
      <c r="L559" s="210"/>
      <c r="M559"/>
      <c r="N559"/>
      <c r="O559" s="210"/>
      <c r="P559"/>
      <c r="Q559"/>
      <c r="R559" s="210"/>
      <c r="S559" s="171"/>
    </row>
    <row r="560" spans="1:19" x14ac:dyDescent="0.2">
      <c r="A560"/>
      <c r="B560"/>
      <c r="C560"/>
      <c r="D560"/>
      <c r="E560"/>
      <c r="J560"/>
      <c r="K560"/>
      <c r="L560" s="210"/>
      <c r="M560"/>
      <c r="N560"/>
      <c r="O560" s="210"/>
      <c r="P560"/>
      <c r="Q560"/>
      <c r="R560" s="210"/>
      <c r="S560" s="171"/>
    </row>
    <row r="561" spans="1:19" x14ac:dyDescent="0.2">
      <c r="A561"/>
      <c r="B561"/>
      <c r="C561"/>
      <c r="D561"/>
      <c r="E561"/>
      <c r="J561"/>
      <c r="K561"/>
      <c r="L561" s="210"/>
      <c r="M561"/>
      <c r="N561"/>
      <c r="O561" s="210"/>
      <c r="P561"/>
      <c r="Q561"/>
      <c r="R561" s="210"/>
      <c r="S561" s="171"/>
    </row>
    <row r="562" spans="1:19" x14ac:dyDescent="0.2">
      <c r="A562"/>
      <c r="B562"/>
      <c r="C562"/>
      <c r="D562"/>
      <c r="E562"/>
      <c r="J562"/>
      <c r="K562"/>
      <c r="L562" s="210"/>
      <c r="M562"/>
      <c r="N562"/>
      <c r="O562" s="210"/>
      <c r="P562"/>
      <c r="Q562"/>
      <c r="R562" s="210"/>
      <c r="S562" s="171"/>
    </row>
    <row r="563" spans="1:19" x14ac:dyDescent="0.2">
      <c r="A563"/>
      <c r="B563"/>
      <c r="C563"/>
      <c r="D563"/>
      <c r="E563"/>
      <c r="J563"/>
      <c r="K563"/>
      <c r="L563" s="210"/>
      <c r="M563"/>
      <c r="N563"/>
      <c r="O563" s="210"/>
      <c r="P563"/>
      <c r="Q563"/>
      <c r="R563" s="210"/>
      <c r="S563" s="171"/>
    </row>
    <row r="564" spans="1:19" x14ac:dyDescent="0.2">
      <c r="A564"/>
      <c r="B564"/>
      <c r="C564"/>
      <c r="D564"/>
      <c r="E564"/>
      <c r="J564"/>
      <c r="K564"/>
      <c r="L564" s="210"/>
      <c r="M564"/>
      <c r="N564"/>
      <c r="O564" s="210"/>
      <c r="P564"/>
      <c r="Q564"/>
      <c r="R564" s="210"/>
      <c r="S564" s="171"/>
    </row>
    <row r="565" spans="1:19" x14ac:dyDescent="0.2">
      <c r="A565"/>
      <c r="B565"/>
      <c r="C565"/>
      <c r="D565"/>
      <c r="E565"/>
      <c r="J565"/>
      <c r="K565"/>
      <c r="L565" s="210"/>
      <c r="M565"/>
      <c r="N565"/>
      <c r="O565" s="210"/>
      <c r="P565"/>
      <c r="Q565"/>
      <c r="R565" s="210"/>
      <c r="S565" s="171"/>
    </row>
    <row r="566" spans="1:19" x14ac:dyDescent="0.2">
      <c r="A566"/>
      <c r="B566"/>
      <c r="C566"/>
      <c r="D566"/>
      <c r="E566"/>
      <c r="J566"/>
      <c r="K566"/>
      <c r="L566" s="210"/>
      <c r="M566"/>
      <c r="N566"/>
      <c r="O566" s="210"/>
      <c r="P566"/>
      <c r="Q566"/>
      <c r="R566" s="210"/>
      <c r="S566" s="171"/>
    </row>
    <row r="567" spans="1:19" x14ac:dyDescent="0.2">
      <c r="A567"/>
      <c r="B567"/>
      <c r="C567"/>
      <c r="D567"/>
      <c r="E567"/>
      <c r="J567"/>
      <c r="K567"/>
      <c r="L567" s="210"/>
      <c r="M567"/>
      <c r="N567"/>
      <c r="O567" s="210"/>
      <c r="P567"/>
      <c r="Q567"/>
      <c r="R567" s="210"/>
      <c r="S567" s="171"/>
    </row>
    <row r="568" spans="1:19" x14ac:dyDescent="0.2">
      <c r="A568"/>
      <c r="B568"/>
      <c r="C568"/>
      <c r="D568"/>
      <c r="E568"/>
      <c r="J568"/>
      <c r="K568"/>
      <c r="L568" s="210"/>
      <c r="M568"/>
      <c r="N568"/>
      <c r="O568" s="210"/>
      <c r="P568"/>
      <c r="Q568"/>
      <c r="R568" s="210"/>
      <c r="S568" s="171"/>
    </row>
    <row r="569" spans="1:19" x14ac:dyDescent="0.2">
      <c r="A569"/>
      <c r="B569"/>
      <c r="C569"/>
      <c r="D569"/>
      <c r="E569"/>
      <c r="J569"/>
      <c r="K569"/>
      <c r="L569" s="210"/>
      <c r="M569"/>
      <c r="N569"/>
      <c r="O569" s="210"/>
      <c r="P569"/>
      <c r="Q569"/>
      <c r="R569" s="210"/>
      <c r="S569" s="171"/>
    </row>
    <row r="570" spans="1:19" x14ac:dyDescent="0.2">
      <c r="A570"/>
      <c r="B570"/>
      <c r="C570"/>
      <c r="D570"/>
      <c r="E570"/>
      <c r="J570"/>
      <c r="K570"/>
      <c r="L570" s="210"/>
      <c r="M570"/>
      <c r="N570"/>
      <c r="O570" s="210"/>
      <c r="P570"/>
      <c r="Q570"/>
      <c r="R570" s="210"/>
      <c r="S570" s="171"/>
    </row>
    <row r="571" spans="1:19" x14ac:dyDescent="0.2">
      <c r="A571"/>
      <c r="B571"/>
      <c r="C571"/>
      <c r="D571"/>
      <c r="E571"/>
      <c r="J571"/>
      <c r="K571"/>
      <c r="L571" s="210"/>
      <c r="M571"/>
      <c r="N571"/>
      <c r="O571" s="210"/>
      <c r="P571"/>
      <c r="Q571"/>
      <c r="R571" s="210"/>
      <c r="S571" s="171"/>
    </row>
    <row r="572" spans="1:19" x14ac:dyDescent="0.2">
      <c r="A572"/>
      <c r="B572"/>
      <c r="C572"/>
      <c r="D572"/>
      <c r="E572"/>
      <c r="J572"/>
      <c r="K572"/>
      <c r="L572" s="210"/>
      <c r="M572"/>
      <c r="N572"/>
      <c r="O572" s="210"/>
      <c r="P572"/>
      <c r="Q572"/>
      <c r="R572" s="210"/>
      <c r="S572" s="171"/>
    </row>
    <row r="573" spans="1:19" x14ac:dyDescent="0.2">
      <c r="A573"/>
      <c r="B573"/>
      <c r="C573"/>
      <c r="D573"/>
      <c r="E573"/>
      <c r="J573"/>
      <c r="K573"/>
      <c r="L573" s="210"/>
      <c r="M573"/>
      <c r="N573"/>
      <c r="O573" s="210"/>
      <c r="P573"/>
      <c r="Q573"/>
      <c r="R573" s="210"/>
      <c r="S573" s="171"/>
    </row>
    <row r="574" spans="1:19" x14ac:dyDescent="0.2">
      <c r="A574"/>
      <c r="B574"/>
      <c r="C574"/>
      <c r="D574"/>
      <c r="E574"/>
      <c r="J574"/>
      <c r="K574"/>
      <c r="L574" s="210"/>
      <c r="M574"/>
      <c r="N574"/>
      <c r="O574" s="210"/>
      <c r="P574"/>
      <c r="Q574"/>
      <c r="R574" s="210"/>
      <c r="S574" s="171"/>
    </row>
    <row r="575" spans="1:19" x14ac:dyDescent="0.2">
      <c r="A575"/>
      <c r="B575"/>
      <c r="C575"/>
      <c r="D575"/>
      <c r="E575"/>
      <c r="J575"/>
      <c r="K575"/>
      <c r="L575" s="210"/>
      <c r="M575"/>
      <c r="N575"/>
      <c r="O575" s="210"/>
      <c r="P575"/>
      <c r="Q575"/>
      <c r="R575" s="210"/>
      <c r="S575" s="171"/>
    </row>
    <row r="576" spans="1:19" x14ac:dyDescent="0.2">
      <c r="A576"/>
      <c r="B576"/>
      <c r="C576"/>
      <c r="D576"/>
      <c r="E576"/>
      <c r="J576"/>
      <c r="K576"/>
      <c r="L576" s="210"/>
      <c r="M576"/>
      <c r="N576"/>
      <c r="O576" s="210"/>
      <c r="P576"/>
      <c r="Q576"/>
      <c r="R576" s="210"/>
      <c r="S576" s="171"/>
    </row>
    <row r="577" spans="1:19" x14ac:dyDescent="0.2">
      <c r="A577"/>
      <c r="B577"/>
      <c r="C577"/>
      <c r="D577"/>
      <c r="E577"/>
      <c r="J577"/>
      <c r="K577"/>
      <c r="L577" s="210"/>
      <c r="M577"/>
      <c r="N577"/>
      <c r="O577" s="210"/>
      <c r="P577"/>
      <c r="Q577"/>
      <c r="R577" s="210"/>
      <c r="S577" s="171"/>
    </row>
    <row r="578" spans="1:19" x14ac:dyDescent="0.2">
      <c r="A578"/>
      <c r="B578"/>
      <c r="C578"/>
      <c r="D578"/>
      <c r="E578"/>
      <c r="J578"/>
      <c r="K578"/>
      <c r="L578" s="210"/>
      <c r="M578"/>
      <c r="N578"/>
      <c r="O578" s="210"/>
      <c r="P578"/>
      <c r="Q578"/>
      <c r="R578" s="210"/>
      <c r="S578" s="171"/>
    </row>
    <row r="579" spans="1:19" x14ac:dyDescent="0.2">
      <c r="A579"/>
      <c r="B579"/>
      <c r="C579"/>
      <c r="D579"/>
      <c r="E579"/>
      <c r="J579"/>
      <c r="K579"/>
      <c r="L579" s="210"/>
      <c r="M579"/>
      <c r="N579"/>
      <c r="O579" s="210"/>
      <c r="P579"/>
      <c r="Q579"/>
      <c r="R579" s="210"/>
      <c r="S579" s="171"/>
    </row>
    <row r="580" spans="1:19" x14ac:dyDescent="0.2">
      <c r="A580"/>
      <c r="B580"/>
      <c r="C580"/>
      <c r="D580"/>
      <c r="E580"/>
      <c r="J580"/>
      <c r="K580"/>
      <c r="L580" s="210"/>
      <c r="M580"/>
      <c r="N580"/>
      <c r="O580" s="210"/>
      <c r="P580"/>
      <c r="Q580"/>
      <c r="R580" s="210"/>
      <c r="S580" s="171"/>
    </row>
    <row r="581" spans="1:19" x14ac:dyDescent="0.2">
      <c r="A581"/>
      <c r="B581"/>
      <c r="C581"/>
      <c r="D581"/>
      <c r="E581"/>
      <c r="J581"/>
      <c r="K581"/>
      <c r="L581" s="210"/>
      <c r="M581"/>
      <c r="N581"/>
      <c r="O581" s="210"/>
      <c r="P581"/>
      <c r="Q581"/>
      <c r="R581" s="210"/>
      <c r="S581" s="171"/>
    </row>
    <row r="582" spans="1:19" x14ac:dyDescent="0.2">
      <c r="A582"/>
      <c r="B582"/>
      <c r="C582"/>
      <c r="D582"/>
      <c r="E582"/>
      <c r="J582"/>
      <c r="K582"/>
      <c r="L582" s="210"/>
      <c r="M582"/>
      <c r="N582"/>
      <c r="O582" s="210"/>
      <c r="P582"/>
      <c r="Q582"/>
      <c r="R582" s="210"/>
      <c r="S582" s="171"/>
    </row>
    <row r="583" spans="1:19" x14ac:dyDescent="0.2">
      <c r="A583"/>
      <c r="B583"/>
      <c r="C583"/>
      <c r="D583"/>
      <c r="E583"/>
      <c r="J583"/>
      <c r="K583"/>
      <c r="L583" s="210"/>
      <c r="M583"/>
      <c r="N583"/>
      <c r="O583" s="210"/>
      <c r="P583"/>
      <c r="Q583"/>
      <c r="R583" s="210"/>
      <c r="S583" s="171"/>
    </row>
    <row r="584" spans="1:19" x14ac:dyDescent="0.2">
      <c r="A584"/>
      <c r="B584"/>
      <c r="C584"/>
      <c r="D584"/>
      <c r="E584"/>
      <c r="J584"/>
      <c r="K584"/>
      <c r="L584" s="210"/>
      <c r="M584"/>
      <c r="N584"/>
      <c r="O584" s="210"/>
      <c r="P584"/>
      <c r="Q584"/>
      <c r="R584" s="210"/>
      <c r="S584" s="171"/>
    </row>
    <row r="585" spans="1:19" x14ac:dyDescent="0.2">
      <c r="A585"/>
      <c r="B585"/>
      <c r="C585"/>
      <c r="D585"/>
      <c r="E585"/>
      <c r="J585"/>
      <c r="K585"/>
      <c r="L585" s="210"/>
      <c r="M585"/>
      <c r="N585"/>
      <c r="O585" s="210"/>
      <c r="P585"/>
      <c r="Q585"/>
      <c r="R585" s="210"/>
      <c r="S585" s="171"/>
    </row>
    <row r="586" spans="1:19" x14ac:dyDescent="0.2">
      <c r="A586"/>
      <c r="B586"/>
      <c r="C586"/>
      <c r="D586"/>
      <c r="E586"/>
      <c r="J586"/>
      <c r="K586"/>
      <c r="L586" s="210"/>
      <c r="M586"/>
      <c r="N586"/>
      <c r="O586" s="210"/>
      <c r="P586"/>
      <c r="Q586"/>
      <c r="R586" s="210"/>
      <c r="S586" s="171"/>
    </row>
    <row r="587" spans="1:19" x14ac:dyDescent="0.2">
      <c r="A587"/>
      <c r="B587"/>
      <c r="C587"/>
      <c r="D587"/>
      <c r="E587"/>
      <c r="J587"/>
      <c r="K587"/>
      <c r="L587" s="210"/>
      <c r="M587"/>
      <c r="N587"/>
      <c r="O587" s="210"/>
      <c r="P587"/>
      <c r="Q587"/>
      <c r="R587" s="210"/>
      <c r="S587" s="171"/>
    </row>
    <row r="588" spans="1:19" x14ac:dyDescent="0.2">
      <c r="A588"/>
      <c r="B588"/>
      <c r="C588"/>
      <c r="D588"/>
      <c r="E588"/>
      <c r="J588"/>
      <c r="K588"/>
      <c r="L588" s="210"/>
      <c r="M588"/>
      <c r="N588"/>
      <c r="O588" s="210"/>
      <c r="P588"/>
      <c r="Q588"/>
      <c r="R588" s="210"/>
      <c r="S588" s="171"/>
    </row>
    <row r="589" spans="1:19" x14ac:dyDescent="0.2">
      <c r="A589"/>
      <c r="B589"/>
      <c r="C589"/>
      <c r="D589"/>
      <c r="E589"/>
      <c r="J589"/>
      <c r="K589"/>
      <c r="L589" s="210"/>
      <c r="M589"/>
      <c r="N589"/>
      <c r="O589" s="210"/>
      <c r="P589"/>
      <c r="Q589"/>
      <c r="R589" s="210"/>
      <c r="S589" s="171"/>
    </row>
    <row r="590" spans="1:19" x14ac:dyDescent="0.2">
      <c r="A590"/>
      <c r="B590"/>
      <c r="C590"/>
      <c r="D590"/>
      <c r="E590"/>
      <c r="J590"/>
      <c r="K590"/>
      <c r="L590" s="210"/>
      <c r="M590"/>
      <c r="N590"/>
      <c r="O590" s="210"/>
      <c r="P590"/>
      <c r="Q590"/>
      <c r="R590" s="210"/>
      <c r="S590" s="171"/>
    </row>
    <row r="591" spans="1:19" x14ac:dyDescent="0.2">
      <c r="A591"/>
      <c r="B591"/>
      <c r="C591"/>
      <c r="D591"/>
      <c r="E591"/>
      <c r="J591"/>
      <c r="K591"/>
      <c r="L591" s="210"/>
      <c r="M591"/>
      <c r="N591"/>
      <c r="O591" s="210"/>
      <c r="P591"/>
      <c r="Q591"/>
      <c r="R591" s="210"/>
      <c r="S591" s="171"/>
    </row>
    <row r="592" spans="1:19" x14ac:dyDescent="0.2">
      <c r="A592"/>
      <c r="B592"/>
      <c r="C592"/>
      <c r="D592"/>
      <c r="E592"/>
      <c r="J592"/>
      <c r="K592"/>
      <c r="L592" s="210"/>
      <c r="M592"/>
      <c r="N592"/>
      <c r="O592" s="210"/>
      <c r="P592"/>
      <c r="Q592"/>
      <c r="R592" s="210"/>
      <c r="S592" s="171"/>
    </row>
    <row r="593" spans="1:19" x14ac:dyDescent="0.2">
      <c r="A593"/>
      <c r="B593"/>
      <c r="C593"/>
      <c r="D593"/>
      <c r="E593"/>
      <c r="J593"/>
      <c r="K593"/>
      <c r="L593" s="210"/>
      <c r="M593"/>
      <c r="N593"/>
      <c r="O593" s="210"/>
      <c r="P593"/>
      <c r="Q593"/>
      <c r="R593" s="210"/>
      <c r="S593" s="171"/>
    </row>
    <row r="594" spans="1:19" x14ac:dyDescent="0.2">
      <c r="A594"/>
      <c r="B594"/>
      <c r="C594"/>
      <c r="D594"/>
      <c r="E594"/>
      <c r="J594"/>
      <c r="K594"/>
      <c r="L594" s="210"/>
      <c r="M594"/>
      <c r="N594"/>
      <c r="O594" s="210"/>
      <c r="P594"/>
      <c r="Q594"/>
      <c r="R594" s="210"/>
      <c r="S594" s="171"/>
    </row>
    <row r="595" spans="1:19" x14ac:dyDescent="0.2">
      <c r="A595"/>
      <c r="B595"/>
      <c r="C595"/>
      <c r="D595"/>
      <c r="E595"/>
      <c r="J595"/>
      <c r="K595"/>
      <c r="L595" s="210"/>
      <c r="M595"/>
      <c r="N595"/>
      <c r="O595" s="210"/>
      <c r="P595"/>
      <c r="Q595"/>
      <c r="R595" s="210"/>
      <c r="S595" s="171"/>
    </row>
    <row r="596" spans="1:19" x14ac:dyDescent="0.2">
      <c r="A596"/>
      <c r="B596"/>
      <c r="C596"/>
      <c r="D596"/>
      <c r="E596"/>
      <c r="J596"/>
      <c r="K596"/>
      <c r="L596" s="210"/>
      <c r="M596"/>
      <c r="N596"/>
      <c r="O596" s="210"/>
      <c r="P596"/>
      <c r="Q596"/>
      <c r="R596" s="210"/>
      <c r="S596" s="171"/>
    </row>
    <row r="597" spans="1:19" x14ac:dyDescent="0.2">
      <c r="A597"/>
      <c r="B597"/>
      <c r="C597"/>
      <c r="D597"/>
      <c r="E597"/>
      <c r="J597"/>
      <c r="K597"/>
      <c r="L597" s="210"/>
      <c r="M597"/>
      <c r="N597"/>
      <c r="O597" s="210"/>
      <c r="P597"/>
      <c r="Q597"/>
      <c r="R597" s="210"/>
      <c r="S597" s="171"/>
    </row>
    <row r="598" spans="1:19" x14ac:dyDescent="0.2">
      <c r="A598"/>
      <c r="B598"/>
      <c r="C598"/>
      <c r="D598"/>
      <c r="E598"/>
      <c r="J598"/>
      <c r="K598"/>
      <c r="L598" s="210"/>
      <c r="M598"/>
      <c r="N598"/>
      <c r="O598" s="210"/>
      <c r="P598"/>
      <c r="Q598"/>
      <c r="R598" s="210"/>
      <c r="S598" s="171"/>
    </row>
    <row r="599" spans="1:19" x14ac:dyDescent="0.2">
      <c r="A599"/>
      <c r="B599"/>
      <c r="C599"/>
      <c r="D599"/>
      <c r="E599"/>
      <c r="J599"/>
      <c r="K599"/>
      <c r="L599" s="210"/>
      <c r="M599"/>
      <c r="N599"/>
      <c r="O599" s="210"/>
      <c r="P599"/>
      <c r="Q599"/>
      <c r="R599" s="210"/>
      <c r="S599" s="171"/>
    </row>
    <row r="600" spans="1:19" x14ac:dyDescent="0.2">
      <c r="A600"/>
      <c r="B600"/>
      <c r="C600"/>
      <c r="D600"/>
      <c r="E600"/>
      <c r="J600"/>
      <c r="K600"/>
      <c r="L600" s="210"/>
      <c r="M600"/>
      <c r="N600"/>
      <c r="O600" s="210"/>
      <c r="P600"/>
      <c r="Q600"/>
      <c r="R600" s="210"/>
      <c r="S600" s="171"/>
    </row>
    <row r="601" spans="1:19" x14ac:dyDescent="0.2">
      <c r="A601"/>
      <c r="B601"/>
      <c r="C601"/>
      <c r="D601"/>
      <c r="E601"/>
      <c r="J601"/>
      <c r="K601"/>
      <c r="L601" s="210"/>
      <c r="M601"/>
      <c r="N601"/>
      <c r="O601" s="210"/>
      <c r="P601"/>
      <c r="Q601"/>
      <c r="R601" s="210"/>
      <c r="S601" s="171"/>
    </row>
    <row r="602" spans="1:19" x14ac:dyDescent="0.2">
      <c r="A602"/>
      <c r="B602"/>
      <c r="C602"/>
      <c r="D602"/>
      <c r="E602"/>
      <c r="J602"/>
      <c r="K602"/>
      <c r="L602" s="210"/>
      <c r="M602"/>
      <c r="N602"/>
      <c r="O602" s="210"/>
      <c r="P602"/>
      <c r="Q602"/>
      <c r="R602" s="210"/>
      <c r="S602" s="171"/>
    </row>
    <row r="603" spans="1:19" x14ac:dyDescent="0.2">
      <c r="A603"/>
      <c r="B603"/>
      <c r="C603"/>
      <c r="D603"/>
      <c r="E603"/>
      <c r="J603"/>
      <c r="K603"/>
      <c r="L603" s="210"/>
      <c r="M603"/>
      <c r="N603"/>
      <c r="O603" s="210"/>
      <c r="P603"/>
      <c r="Q603"/>
      <c r="R603" s="210"/>
      <c r="S603" s="171"/>
    </row>
    <row r="604" spans="1:19" x14ac:dyDescent="0.2">
      <c r="A604"/>
      <c r="B604"/>
      <c r="C604"/>
      <c r="D604"/>
      <c r="E604"/>
      <c r="J604"/>
      <c r="K604"/>
      <c r="L604" s="210"/>
      <c r="M604"/>
      <c r="N604"/>
      <c r="O604" s="210"/>
      <c r="P604"/>
      <c r="Q604"/>
      <c r="R604" s="210"/>
      <c r="S604" s="171"/>
    </row>
    <row r="605" spans="1:19" x14ac:dyDescent="0.2">
      <c r="A605"/>
      <c r="B605"/>
      <c r="C605"/>
      <c r="D605"/>
      <c r="E605"/>
      <c r="J605"/>
      <c r="K605"/>
      <c r="L605" s="210"/>
      <c r="M605"/>
      <c r="N605"/>
      <c r="O605" s="210"/>
      <c r="P605"/>
      <c r="Q605"/>
      <c r="R605" s="210"/>
      <c r="S605" s="171"/>
    </row>
    <row r="606" spans="1:19" x14ac:dyDescent="0.2">
      <c r="A606"/>
      <c r="B606"/>
      <c r="C606"/>
      <c r="D606"/>
      <c r="E606"/>
      <c r="J606"/>
      <c r="K606"/>
      <c r="L606" s="210"/>
      <c r="M606"/>
      <c r="N606"/>
      <c r="O606" s="210"/>
      <c r="P606"/>
      <c r="Q606"/>
      <c r="R606" s="210"/>
      <c r="S606" s="171"/>
    </row>
    <row r="607" spans="1:19" x14ac:dyDescent="0.2">
      <c r="A607"/>
      <c r="B607"/>
      <c r="C607"/>
      <c r="D607"/>
      <c r="E607"/>
      <c r="J607"/>
      <c r="K607"/>
      <c r="L607" s="210"/>
      <c r="M607"/>
      <c r="N607"/>
      <c r="O607" s="210"/>
      <c r="P607"/>
      <c r="Q607"/>
      <c r="R607" s="210"/>
      <c r="S607" s="171"/>
    </row>
    <row r="608" spans="1:19" x14ac:dyDescent="0.2">
      <c r="A608"/>
      <c r="B608"/>
      <c r="C608"/>
      <c r="D608"/>
      <c r="E608"/>
      <c r="J608"/>
      <c r="K608"/>
      <c r="L608" s="210"/>
      <c r="M608"/>
      <c r="N608"/>
      <c r="O608" s="210"/>
      <c r="P608"/>
      <c r="Q608"/>
      <c r="R608" s="210"/>
      <c r="S608" s="171"/>
    </row>
    <row r="609" spans="1:19" x14ac:dyDescent="0.2">
      <c r="A609"/>
      <c r="B609"/>
      <c r="C609"/>
      <c r="D609"/>
      <c r="E609"/>
      <c r="J609"/>
      <c r="K609"/>
      <c r="L609" s="210"/>
      <c r="M609"/>
      <c r="N609"/>
      <c r="O609" s="210"/>
      <c r="P609"/>
      <c r="Q609"/>
      <c r="R609" s="210"/>
      <c r="S609" s="171"/>
    </row>
    <row r="610" spans="1:19" x14ac:dyDescent="0.2">
      <c r="A610"/>
      <c r="B610"/>
      <c r="C610"/>
      <c r="D610"/>
      <c r="E610"/>
      <c r="J610"/>
      <c r="K610"/>
      <c r="L610" s="210"/>
      <c r="M610"/>
      <c r="N610"/>
      <c r="O610" s="210"/>
      <c r="P610"/>
      <c r="Q610"/>
      <c r="R610" s="210"/>
      <c r="S610" s="171"/>
    </row>
    <row r="611" spans="1:19" x14ac:dyDescent="0.2">
      <c r="A611"/>
      <c r="B611"/>
      <c r="C611"/>
      <c r="D611"/>
      <c r="E611"/>
      <c r="J611"/>
      <c r="K611"/>
      <c r="L611" s="210"/>
      <c r="M611"/>
      <c r="N611"/>
      <c r="O611" s="210"/>
      <c r="P611"/>
      <c r="Q611"/>
      <c r="R611" s="210"/>
      <c r="S611" s="171"/>
    </row>
    <row r="612" spans="1:19" x14ac:dyDescent="0.2">
      <c r="A612"/>
      <c r="B612"/>
      <c r="C612"/>
      <c r="D612"/>
      <c r="E612"/>
      <c r="J612"/>
      <c r="K612"/>
      <c r="L612" s="210"/>
      <c r="M612"/>
      <c r="N612"/>
      <c r="O612" s="210"/>
      <c r="P612"/>
      <c r="Q612"/>
      <c r="R612" s="210"/>
      <c r="S612" s="171"/>
    </row>
    <row r="613" spans="1:19" x14ac:dyDescent="0.2">
      <c r="A613"/>
      <c r="B613"/>
      <c r="C613"/>
      <c r="D613"/>
      <c r="E613"/>
      <c r="J613"/>
      <c r="K613"/>
      <c r="L613" s="210"/>
      <c r="M613"/>
      <c r="N613"/>
      <c r="O613" s="210"/>
      <c r="P613"/>
      <c r="Q613"/>
      <c r="R613" s="210"/>
      <c r="S613" s="171"/>
    </row>
    <row r="614" spans="1:19" x14ac:dyDescent="0.2">
      <c r="A614"/>
      <c r="B614"/>
      <c r="C614"/>
      <c r="D614"/>
      <c r="E614"/>
      <c r="J614"/>
      <c r="K614"/>
      <c r="L614" s="210"/>
      <c r="M614"/>
      <c r="N614"/>
      <c r="O614" s="210"/>
      <c r="P614"/>
      <c r="Q614"/>
      <c r="R614" s="210"/>
      <c r="S614" s="171"/>
    </row>
    <row r="615" spans="1:19" x14ac:dyDescent="0.2">
      <c r="A615"/>
      <c r="B615"/>
      <c r="C615"/>
      <c r="D615"/>
      <c r="E615"/>
      <c r="J615"/>
      <c r="K615"/>
      <c r="L615" s="210"/>
      <c r="M615"/>
      <c r="N615"/>
      <c r="O615" s="210"/>
      <c r="P615"/>
      <c r="Q615"/>
      <c r="R615" s="210"/>
      <c r="S615" s="171"/>
    </row>
    <row r="616" spans="1:19" x14ac:dyDescent="0.2">
      <c r="A616"/>
      <c r="B616"/>
      <c r="C616"/>
      <c r="D616"/>
      <c r="E616"/>
      <c r="J616"/>
      <c r="K616"/>
      <c r="L616" s="210"/>
      <c r="M616"/>
      <c r="N616"/>
      <c r="O616" s="210"/>
      <c r="P616"/>
      <c r="Q616"/>
      <c r="R616" s="210"/>
      <c r="S616" s="171"/>
    </row>
    <row r="617" spans="1:19" x14ac:dyDescent="0.2">
      <c r="A617"/>
      <c r="B617"/>
      <c r="C617"/>
      <c r="D617"/>
      <c r="E617"/>
      <c r="J617"/>
      <c r="K617"/>
      <c r="L617" s="210"/>
      <c r="M617"/>
      <c r="N617"/>
      <c r="O617" s="210"/>
      <c r="P617"/>
      <c r="Q617"/>
      <c r="R617" s="210"/>
      <c r="S617" s="171"/>
    </row>
    <row r="618" spans="1:19" x14ac:dyDescent="0.2">
      <c r="A618"/>
      <c r="B618"/>
      <c r="C618"/>
      <c r="D618"/>
      <c r="E618"/>
      <c r="J618"/>
      <c r="K618"/>
      <c r="L618" s="210"/>
      <c r="M618"/>
      <c r="N618"/>
      <c r="O618" s="210"/>
      <c r="P618"/>
      <c r="Q618"/>
      <c r="R618" s="210"/>
      <c r="S618" s="171"/>
    </row>
    <row r="619" spans="1:19" x14ac:dyDescent="0.2">
      <c r="A619"/>
      <c r="B619"/>
      <c r="C619"/>
      <c r="D619"/>
      <c r="E619"/>
      <c r="J619"/>
      <c r="K619"/>
      <c r="L619" s="210"/>
      <c r="M619"/>
      <c r="N619"/>
      <c r="O619" s="210"/>
      <c r="P619"/>
      <c r="Q619"/>
      <c r="R619" s="210"/>
      <c r="S619" s="171"/>
    </row>
    <row r="620" spans="1:19" x14ac:dyDescent="0.2">
      <c r="A620"/>
      <c r="B620"/>
      <c r="C620"/>
      <c r="D620"/>
      <c r="E620"/>
      <c r="J620"/>
      <c r="K620"/>
      <c r="L620" s="210"/>
      <c r="M620"/>
      <c r="N620"/>
      <c r="O620" s="210"/>
      <c r="P620"/>
      <c r="Q620"/>
      <c r="R620" s="210"/>
      <c r="S620" s="171"/>
    </row>
    <row r="621" spans="1:19" x14ac:dyDescent="0.2">
      <c r="A621"/>
      <c r="B621"/>
      <c r="C621"/>
      <c r="D621"/>
      <c r="E621"/>
      <c r="J621"/>
      <c r="K621"/>
      <c r="L621" s="210"/>
      <c r="M621"/>
      <c r="N621"/>
      <c r="O621" s="210"/>
      <c r="P621"/>
      <c r="Q621"/>
      <c r="R621" s="210"/>
      <c r="S621" s="171"/>
    </row>
    <row r="622" spans="1:19" x14ac:dyDescent="0.2">
      <c r="A622"/>
      <c r="B622"/>
      <c r="C622"/>
      <c r="D622"/>
      <c r="E622"/>
      <c r="J622"/>
      <c r="K622"/>
      <c r="L622" s="210"/>
      <c r="M622"/>
      <c r="N622"/>
      <c r="O622" s="210"/>
      <c r="P622"/>
      <c r="Q622"/>
      <c r="R622" s="210"/>
      <c r="S622" s="171"/>
    </row>
    <row r="623" spans="1:19" x14ac:dyDescent="0.2">
      <c r="A623"/>
      <c r="B623"/>
      <c r="C623"/>
      <c r="D623"/>
      <c r="E623"/>
      <c r="J623"/>
      <c r="K623"/>
      <c r="L623" s="210"/>
      <c r="M623"/>
      <c r="N623"/>
      <c r="O623" s="210"/>
      <c r="P623"/>
      <c r="Q623"/>
      <c r="R623" s="210"/>
      <c r="S623" s="171"/>
    </row>
    <row r="624" spans="1:19" x14ac:dyDescent="0.2">
      <c r="A624"/>
      <c r="B624"/>
      <c r="C624"/>
      <c r="D624"/>
      <c r="E624"/>
      <c r="J624"/>
      <c r="K624"/>
      <c r="L624" s="210"/>
      <c r="M624"/>
      <c r="N624"/>
      <c r="O624" s="210"/>
      <c r="P624"/>
      <c r="Q624"/>
      <c r="R624" s="210"/>
      <c r="S624" s="171"/>
    </row>
    <row r="625" spans="1:19" x14ac:dyDescent="0.2">
      <c r="A625"/>
      <c r="B625"/>
      <c r="C625"/>
      <c r="D625"/>
      <c r="E625"/>
      <c r="J625"/>
      <c r="K625"/>
      <c r="L625" s="210"/>
      <c r="M625"/>
      <c r="N625"/>
      <c r="O625" s="210"/>
      <c r="P625"/>
      <c r="Q625"/>
      <c r="R625" s="210"/>
      <c r="S625" s="171"/>
    </row>
    <row r="626" spans="1:19" x14ac:dyDescent="0.2">
      <c r="A626"/>
      <c r="B626"/>
      <c r="C626"/>
      <c r="D626"/>
      <c r="E626"/>
      <c r="J626"/>
      <c r="K626"/>
      <c r="L626" s="210"/>
      <c r="M626"/>
      <c r="N626"/>
      <c r="O626" s="210"/>
      <c r="P626"/>
      <c r="Q626"/>
      <c r="R626" s="210"/>
      <c r="S626" s="171"/>
    </row>
    <row r="627" spans="1:19" x14ac:dyDescent="0.2">
      <c r="A627"/>
      <c r="B627"/>
      <c r="C627"/>
      <c r="D627"/>
      <c r="E627"/>
      <c r="J627"/>
      <c r="K627"/>
      <c r="L627" s="210"/>
      <c r="M627"/>
      <c r="N627"/>
      <c r="O627" s="210"/>
      <c r="P627"/>
      <c r="Q627"/>
      <c r="R627" s="210"/>
      <c r="S627" s="171"/>
    </row>
    <row r="628" spans="1:19" x14ac:dyDescent="0.2">
      <c r="A628"/>
      <c r="B628"/>
      <c r="C628"/>
      <c r="D628"/>
      <c r="E628"/>
      <c r="J628"/>
      <c r="K628"/>
      <c r="L628" s="210"/>
      <c r="M628"/>
      <c r="N628"/>
      <c r="O628" s="210"/>
      <c r="P628"/>
      <c r="Q628"/>
      <c r="R628" s="210"/>
      <c r="S628" s="171"/>
    </row>
    <row r="629" spans="1:19" x14ac:dyDescent="0.2">
      <c r="A629"/>
      <c r="B629"/>
      <c r="C629"/>
      <c r="D629"/>
      <c r="E629"/>
      <c r="J629"/>
      <c r="K629"/>
      <c r="L629" s="210"/>
      <c r="M629"/>
      <c r="N629"/>
      <c r="O629" s="210"/>
      <c r="P629"/>
      <c r="Q629"/>
      <c r="R629" s="210"/>
      <c r="S629" s="171"/>
    </row>
    <row r="630" spans="1:19" x14ac:dyDescent="0.2">
      <c r="A630"/>
      <c r="B630"/>
      <c r="C630"/>
      <c r="D630"/>
      <c r="E630"/>
      <c r="J630"/>
      <c r="K630"/>
      <c r="L630" s="210"/>
      <c r="M630"/>
      <c r="N630"/>
      <c r="O630" s="210"/>
      <c r="P630"/>
      <c r="Q630"/>
      <c r="R630" s="210"/>
      <c r="S630" s="171"/>
    </row>
    <row r="631" spans="1:19" x14ac:dyDescent="0.2">
      <c r="A631"/>
      <c r="B631"/>
      <c r="C631"/>
      <c r="D631"/>
      <c r="E631"/>
      <c r="J631"/>
      <c r="K631"/>
      <c r="L631" s="210"/>
      <c r="M631"/>
      <c r="N631"/>
      <c r="O631" s="210"/>
      <c r="P631"/>
      <c r="Q631"/>
      <c r="R631" s="210"/>
      <c r="S631" s="171"/>
    </row>
    <row r="632" spans="1:19" x14ac:dyDescent="0.2">
      <c r="A632"/>
      <c r="B632"/>
      <c r="C632"/>
      <c r="D632"/>
      <c r="E632"/>
      <c r="J632"/>
      <c r="K632"/>
      <c r="L632" s="210"/>
      <c r="M632"/>
      <c r="N632"/>
      <c r="O632" s="210"/>
      <c r="P632"/>
      <c r="Q632"/>
      <c r="R632" s="210"/>
      <c r="S632" s="171"/>
    </row>
    <row r="633" spans="1:19" x14ac:dyDescent="0.2">
      <c r="A633"/>
      <c r="B633"/>
      <c r="C633"/>
      <c r="D633"/>
      <c r="E633"/>
      <c r="J633"/>
      <c r="K633"/>
      <c r="L633" s="210"/>
      <c r="M633"/>
      <c r="N633"/>
      <c r="O633" s="210"/>
      <c r="P633"/>
      <c r="Q633"/>
      <c r="R633" s="210"/>
      <c r="S633" s="171"/>
    </row>
    <row r="634" spans="1:19" x14ac:dyDescent="0.2">
      <c r="A634"/>
      <c r="B634"/>
      <c r="C634"/>
      <c r="D634"/>
      <c r="E634"/>
      <c r="J634"/>
      <c r="K634"/>
      <c r="L634" s="210"/>
      <c r="M634"/>
      <c r="N634"/>
      <c r="O634" s="210"/>
      <c r="P634"/>
      <c r="Q634"/>
      <c r="R634" s="210"/>
      <c r="S634" s="171"/>
    </row>
    <row r="635" spans="1:19" x14ac:dyDescent="0.2">
      <c r="A635"/>
      <c r="B635"/>
      <c r="C635"/>
      <c r="D635"/>
      <c r="E635"/>
      <c r="J635"/>
      <c r="K635"/>
      <c r="L635" s="210"/>
      <c r="M635"/>
      <c r="N635"/>
      <c r="O635" s="210"/>
      <c r="P635"/>
      <c r="Q635"/>
      <c r="R635" s="210"/>
      <c r="S635" s="171"/>
    </row>
    <row r="636" spans="1:19" x14ac:dyDescent="0.2">
      <c r="A636"/>
      <c r="B636"/>
      <c r="C636"/>
      <c r="D636"/>
      <c r="E636"/>
      <c r="J636"/>
      <c r="K636"/>
      <c r="L636" s="210"/>
      <c r="M636"/>
      <c r="N636"/>
      <c r="O636" s="210"/>
      <c r="P636"/>
      <c r="Q636"/>
      <c r="R636" s="210"/>
      <c r="S636" s="171"/>
    </row>
    <row r="637" spans="1:19" x14ac:dyDescent="0.2">
      <c r="A637"/>
      <c r="B637"/>
      <c r="C637"/>
      <c r="D637"/>
      <c r="E637"/>
      <c r="J637"/>
      <c r="K637"/>
      <c r="L637" s="210"/>
      <c r="M637"/>
      <c r="N637"/>
      <c r="O637" s="210"/>
      <c r="P637"/>
      <c r="Q637"/>
      <c r="R637" s="210"/>
      <c r="S637" s="171"/>
    </row>
    <row r="638" spans="1:19" x14ac:dyDescent="0.2">
      <c r="A638"/>
      <c r="B638"/>
      <c r="C638"/>
      <c r="D638"/>
      <c r="E638"/>
      <c r="J638"/>
      <c r="K638"/>
      <c r="L638" s="210"/>
      <c r="M638"/>
      <c r="N638"/>
      <c r="O638" s="210"/>
      <c r="P638"/>
      <c r="Q638"/>
      <c r="R638" s="210"/>
      <c r="S638" s="171"/>
    </row>
    <row r="639" spans="1:19" x14ac:dyDescent="0.2">
      <c r="A639"/>
      <c r="B639"/>
      <c r="C639"/>
      <c r="D639"/>
      <c r="E639"/>
      <c r="J639"/>
      <c r="K639"/>
      <c r="L639" s="210"/>
      <c r="M639"/>
      <c r="N639"/>
      <c r="O639" s="210"/>
      <c r="P639"/>
      <c r="Q639"/>
      <c r="R639" s="210"/>
      <c r="S639" s="171"/>
    </row>
    <row r="640" spans="1:19" x14ac:dyDescent="0.2">
      <c r="A640"/>
      <c r="B640"/>
      <c r="C640"/>
      <c r="D640"/>
      <c r="E640"/>
      <c r="J640"/>
      <c r="K640"/>
      <c r="L640" s="210"/>
      <c r="M640"/>
      <c r="N640"/>
      <c r="O640" s="210"/>
      <c r="P640"/>
      <c r="Q640"/>
      <c r="R640" s="210"/>
      <c r="S640" s="171"/>
    </row>
    <row r="641" spans="1:19" x14ac:dyDescent="0.2">
      <c r="A641"/>
      <c r="B641"/>
      <c r="C641"/>
      <c r="D641"/>
      <c r="E641"/>
      <c r="J641"/>
      <c r="K641"/>
      <c r="L641" s="210"/>
      <c r="M641"/>
      <c r="N641"/>
      <c r="O641" s="210"/>
      <c r="P641"/>
      <c r="Q641"/>
      <c r="R641" s="210"/>
      <c r="S641" s="171"/>
    </row>
    <row r="642" spans="1:19" x14ac:dyDescent="0.2">
      <c r="A642"/>
      <c r="B642"/>
      <c r="C642"/>
      <c r="D642"/>
      <c r="E642"/>
      <c r="J642"/>
      <c r="K642"/>
      <c r="L642" s="210"/>
      <c r="M642"/>
      <c r="N642"/>
      <c r="O642" s="210"/>
      <c r="P642"/>
      <c r="Q642"/>
      <c r="R642" s="210"/>
      <c r="S642" s="171"/>
    </row>
    <row r="643" spans="1:19" x14ac:dyDescent="0.2">
      <c r="A643"/>
      <c r="B643"/>
      <c r="C643"/>
      <c r="D643"/>
      <c r="E643"/>
      <c r="J643"/>
      <c r="K643"/>
      <c r="L643" s="210"/>
      <c r="M643"/>
      <c r="N643"/>
      <c r="O643" s="210"/>
      <c r="P643"/>
      <c r="Q643"/>
      <c r="R643" s="210"/>
      <c r="S643" s="171"/>
    </row>
    <row r="644" spans="1:19" x14ac:dyDescent="0.2">
      <c r="A644"/>
      <c r="B644"/>
      <c r="C644"/>
      <c r="D644"/>
      <c r="E644"/>
      <c r="J644"/>
      <c r="K644"/>
      <c r="L644" s="210"/>
      <c r="M644"/>
      <c r="N644"/>
      <c r="O644" s="210"/>
      <c r="P644"/>
      <c r="Q644"/>
      <c r="R644" s="210"/>
      <c r="S644" s="171"/>
    </row>
    <row r="645" spans="1:19" x14ac:dyDescent="0.2">
      <c r="A645"/>
      <c r="B645"/>
      <c r="C645"/>
      <c r="D645"/>
      <c r="E645"/>
      <c r="J645"/>
      <c r="K645"/>
      <c r="L645" s="210"/>
      <c r="M645"/>
      <c r="N645"/>
      <c r="O645" s="210"/>
      <c r="P645"/>
      <c r="Q645"/>
      <c r="R645" s="210"/>
      <c r="S645" s="171"/>
    </row>
    <row r="646" spans="1:19" x14ac:dyDescent="0.2">
      <c r="A646"/>
      <c r="B646"/>
      <c r="C646"/>
      <c r="D646"/>
      <c r="E646"/>
      <c r="J646"/>
      <c r="K646"/>
      <c r="L646" s="210"/>
      <c r="M646"/>
      <c r="N646"/>
      <c r="O646" s="210"/>
      <c r="P646"/>
      <c r="Q646"/>
      <c r="R646" s="210"/>
      <c r="S646" s="171"/>
    </row>
    <row r="647" spans="1:19" x14ac:dyDescent="0.2">
      <c r="A647"/>
      <c r="B647"/>
      <c r="C647"/>
      <c r="D647"/>
      <c r="E647"/>
      <c r="J647"/>
      <c r="K647"/>
      <c r="L647" s="210"/>
      <c r="M647"/>
      <c r="N647"/>
      <c r="O647" s="210"/>
      <c r="P647"/>
      <c r="Q647"/>
      <c r="R647" s="210"/>
      <c r="S647" s="171"/>
    </row>
    <row r="648" spans="1:19" x14ac:dyDescent="0.2">
      <c r="A648"/>
      <c r="B648"/>
      <c r="C648"/>
      <c r="D648"/>
      <c r="E648"/>
      <c r="J648"/>
      <c r="K648"/>
      <c r="L648" s="210"/>
      <c r="M648"/>
      <c r="N648"/>
      <c r="O648" s="210"/>
      <c r="P648"/>
      <c r="Q648"/>
      <c r="R648" s="210"/>
      <c r="S648" s="171"/>
    </row>
    <row r="649" spans="1:19" x14ac:dyDescent="0.2">
      <c r="A649"/>
      <c r="B649"/>
      <c r="C649"/>
      <c r="D649"/>
      <c r="E649"/>
      <c r="J649"/>
      <c r="K649"/>
      <c r="L649" s="210"/>
      <c r="M649"/>
      <c r="N649"/>
      <c r="O649" s="210"/>
      <c r="P649"/>
      <c r="Q649"/>
      <c r="R649" s="210"/>
      <c r="S649" s="171"/>
    </row>
    <row r="650" spans="1:19" x14ac:dyDescent="0.2">
      <c r="A650"/>
      <c r="B650"/>
      <c r="C650"/>
      <c r="D650"/>
      <c r="E650"/>
      <c r="J650"/>
      <c r="K650"/>
      <c r="L650" s="210"/>
      <c r="M650"/>
      <c r="N650"/>
      <c r="O650" s="210"/>
      <c r="P650"/>
      <c r="Q650"/>
      <c r="R650" s="210"/>
      <c r="S650" s="171"/>
    </row>
    <row r="651" spans="1:19" x14ac:dyDescent="0.2">
      <c r="A651"/>
      <c r="B651"/>
      <c r="C651"/>
      <c r="D651"/>
      <c r="E651"/>
      <c r="J651"/>
      <c r="K651"/>
      <c r="L651" s="210"/>
      <c r="M651"/>
      <c r="N651"/>
      <c r="O651" s="210"/>
      <c r="P651"/>
      <c r="Q651"/>
      <c r="R651" s="210"/>
      <c r="S651" s="171"/>
    </row>
    <row r="652" spans="1:19" x14ac:dyDescent="0.2">
      <c r="A652"/>
      <c r="B652"/>
      <c r="C652"/>
      <c r="D652"/>
      <c r="E652"/>
      <c r="J652"/>
      <c r="K652"/>
      <c r="L652" s="210"/>
      <c r="M652"/>
      <c r="N652"/>
      <c r="O652" s="210"/>
      <c r="P652"/>
      <c r="Q652"/>
      <c r="R652" s="210"/>
      <c r="S652" s="171"/>
    </row>
    <row r="653" spans="1:19" x14ac:dyDescent="0.2">
      <c r="A653"/>
      <c r="B653"/>
      <c r="C653"/>
      <c r="D653"/>
      <c r="E653"/>
      <c r="J653"/>
      <c r="K653"/>
      <c r="L653" s="210"/>
      <c r="M653"/>
      <c r="N653"/>
      <c r="O653" s="210"/>
      <c r="P653"/>
      <c r="Q653"/>
      <c r="R653" s="210"/>
      <c r="S653" s="171"/>
    </row>
    <row r="654" spans="1:19" x14ac:dyDescent="0.2">
      <c r="A654"/>
      <c r="B654"/>
      <c r="C654"/>
      <c r="D654"/>
      <c r="E654"/>
      <c r="J654"/>
      <c r="K654"/>
      <c r="L654" s="210"/>
      <c r="M654"/>
      <c r="N654"/>
      <c r="O654" s="210"/>
      <c r="P654"/>
      <c r="Q654"/>
      <c r="R654" s="210"/>
      <c r="S654" s="171"/>
    </row>
    <row r="655" spans="1:19" x14ac:dyDescent="0.2">
      <c r="A655"/>
      <c r="B655"/>
      <c r="C655"/>
      <c r="D655"/>
      <c r="E655"/>
      <c r="J655"/>
      <c r="K655"/>
      <c r="L655" s="210"/>
      <c r="M655"/>
      <c r="N655"/>
      <c r="O655" s="210"/>
      <c r="P655"/>
      <c r="Q655"/>
      <c r="R655" s="210"/>
      <c r="S655" s="171"/>
    </row>
    <row r="656" spans="1:19" x14ac:dyDescent="0.2">
      <c r="A656"/>
      <c r="B656"/>
      <c r="C656"/>
      <c r="D656"/>
      <c r="E656"/>
      <c r="J656"/>
      <c r="K656"/>
      <c r="L656" s="210"/>
      <c r="M656"/>
      <c r="N656"/>
      <c r="O656" s="210"/>
      <c r="P656"/>
      <c r="Q656"/>
      <c r="R656" s="210"/>
      <c r="S656" s="171"/>
    </row>
    <row r="657" spans="1:19" x14ac:dyDescent="0.2">
      <c r="A657"/>
      <c r="B657"/>
      <c r="C657"/>
      <c r="D657"/>
      <c r="E657"/>
      <c r="J657"/>
      <c r="K657"/>
      <c r="L657" s="210"/>
      <c r="M657"/>
      <c r="N657"/>
      <c r="O657" s="210"/>
      <c r="P657"/>
      <c r="Q657"/>
      <c r="R657" s="210"/>
      <c r="S657" s="171"/>
    </row>
    <row r="658" spans="1:19" x14ac:dyDescent="0.2">
      <c r="A658"/>
      <c r="B658"/>
      <c r="C658"/>
      <c r="D658"/>
      <c r="E658"/>
      <c r="J658"/>
      <c r="K658"/>
      <c r="L658" s="210"/>
      <c r="M658"/>
      <c r="N658"/>
      <c r="O658" s="210"/>
      <c r="P658"/>
      <c r="Q658"/>
      <c r="R658" s="210"/>
      <c r="S658" s="171"/>
    </row>
    <row r="659" spans="1:19" x14ac:dyDescent="0.2">
      <c r="A659"/>
      <c r="B659"/>
      <c r="C659"/>
      <c r="D659"/>
      <c r="E659"/>
      <c r="J659"/>
      <c r="K659"/>
      <c r="L659" s="210"/>
      <c r="M659"/>
      <c r="N659"/>
      <c r="O659" s="210"/>
      <c r="P659"/>
      <c r="Q659"/>
      <c r="R659" s="210"/>
      <c r="S659" s="171"/>
    </row>
    <row r="660" spans="1:19" x14ac:dyDescent="0.2">
      <c r="A660"/>
      <c r="B660"/>
      <c r="C660"/>
      <c r="D660"/>
      <c r="E660"/>
      <c r="J660"/>
      <c r="K660"/>
      <c r="L660" s="210"/>
      <c r="M660"/>
      <c r="N660"/>
      <c r="O660" s="210"/>
      <c r="P660"/>
      <c r="Q660"/>
      <c r="R660" s="210"/>
      <c r="S660" s="171"/>
    </row>
    <row r="661" spans="1:19" x14ac:dyDescent="0.2">
      <c r="A661"/>
      <c r="B661"/>
      <c r="C661"/>
      <c r="D661"/>
      <c r="E661"/>
      <c r="J661"/>
      <c r="K661"/>
      <c r="L661" s="210"/>
      <c r="M661"/>
      <c r="N661"/>
      <c r="O661" s="210"/>
      <c r="P661"/>
      <c r="Q661"/>
      <c r="R661" s="210"/>
      <c r="S661" s="171"/>
    </row>
    <row r="662" spans="1:19" x14ac:dyDescent="0.2">
      <c r="A662"/>
      <c r="B662"/>
      <c r="C662"/>
      <c r="D662"/>
      <c r="E662"/>
      <c r="J662"/>
      <c r="K662"/>
      <c r="L662" s="210"/>
      <c r="M662"/>
      <c r="N662"/>
      <c r="O662" s="210"/>
      <c r="P662"/>
      <c r="Q662"/>
      <c r="R662" s="210"/>
      <c r="S662" s="171"/>
    </row>
    <row r="663" spans="1:19" x14ac:dyDescent="0.2">
      <c r="A663"/>
      <c r="B663"/>
      <c r="C663"/>
      <c r="D663"/>
      <c r="E663"/>
      <c r="J663"/>
      <c r="K663"/>
      <c r="L663" s="210"/>
      <c r="M663"/>
      <c r="N663"/>
      <c r="O663" s="210"/>
      <c r="P663"/>
      <c r="Q663"/>
      <c r="R663" s="210"/>
      <c r="S663" s="171"/>
    </row>
    <row r="664" spans="1:19" x14ac:dyDescent="0.2">
      <c r="A664"/>
      <c r="B664"/>
      <c r="C664"/>
      <c r="D664"/>
      <c r="E664"/>
      <c r="J664"/>
      <c r="K664"/>
      <c r="L664" s="210"/>
      <c r="M664"/>
      <c r="N664"/>
      <c r="O664" s="210"/>
      <c r="P664"/>
      <c r="Q664"/>
      <c r="R664" s="210"/>
      <c r="S664" s="171"/>
    </row>
    <row r="665" spans="1:19" x14ac:dyDescent="0.2">
      <c r="A665"/>
      <c r="B665"/>
      <c r="C665"/>
      <c r="D665"/>
      <c r="E665"/>
      <c r="J665"/>
      <c r="K665"/>
      <c r="L665" s="210"/>
      <c r="M665"/>
      <c r="N665"/>
      <c r="O665" s="210"/>
      <c r="P665"/>
      <c r="Q665"/>
      <c r="R665" s="210"/>
      <c r="S665" s="171"/>
    </row>
    <row r="666" spans="1:19" x14ac:dyDescent="0.2">
      <c r="A666"/>
      <c r="B666"/>
      <c r="C666"/>
      <c r="D666"/>
      <c r="E666"/>
      <c r="J666"/>
      <c r="K666"/>
      <c r="L666" s="210"/>
      <c r="M666"/>
      <c r="N666"/>
      <c r="O666" s="210"/>
      <c r="P666"/>
      <c r="Q666"/>
      <c r="R666" s="210"/>
      <c r="S666" s="171"/>
    </row>
    <row r="667" spans="1:19" x14ac:dyDescent="0.2">
      <c r="A667"/>
      <c r="B667"/>
      <c r="C667"/>
      <c r="D667"/>
      <c r="E667"/>
      <c r="J667"/>
      <c r="K667"/>
      <c r="L667" s="210"/>
      <c r="M667"/>
      <c r="N667"/>
      <c r="O667" s="210"/>
      <c r="P667"/>
      <c r="Q667"/>
      <c r="R667" s="210"/>
      <c r="S667" s="171"/>
    </row>
    <row r="668" spans="1:19" x14ac:dyDescent="0.2">
      <c r="A668"/>
      <c r="B668"/>
      <c r="C668"/>
      <c r="D668"/>
      <c r="E668"/>
      <c r="J668"/>
      <c r="K668"/>
      <c r="L668" s="210"/>
      <c r="M668"/>
      <c r="N668"/>
      <c r="O668" s="210"/>
      <c r="P668"/>
      <c r="Q668"/>
      <c r="R668" s="210"/>
      <c r="S668" s="171"/>
    </row>
    <row r="669" spans="1:19" x14ac:dyDescent="0.2">
      <c r="A669"/>
      <c r="B669"/>
      <c r="C669"/>
      <c r="D669"/>
      <c r="E669"/>
      <c r="J669"/>
      <c r="K669"/>
      <c r="L669" s="210"/>
      <c r="M669"/>
      <c r="N669"/>
      <c r="O669" s="210"/>
      <c r="P669"/>
      <c r="Q669"/>
      <c r="R669" s="210"/>
      <c r="S669" s="171"/>
    </row>
    <row r="670" spans="1:19" x14ac:dyDescent="0.2">
      <c r="A670"/>
      <c r="B670"/>
      <c r="C670"/>
      <c r="D670"/>
      <c r="E670"/>
      <c r="J670"/>
      <c r="K670"/>
      <c r="L670" s="210"/>
      <c r="M670"/>
      <c r="N670"/>
      <c r="O670" s="210"/>
      <c r="P670"/>
      <c r="Q670"/>
      <c r="R670" s="210"/>
      <c r="S670" s="171"/>
    </row>
    <row r="671" spans="1:19" x14ac:dyDescent="0.2">
      <c r="A671"/>
      <c r="B671"/>
      <c r="C671"/>
      <c r="D671"/>
      <c r="E671"/>
      <c r="J671"/>
      <c r="K671"/>
      <c r="L671" s="210"/>
      <c r="M671"/>
      <c r="N671"/>
      <c r="O671" s="210"/>
      <c r="P671"/>
      <c r="Q671"/>
      <c r="R671" s="210"/>
      <c r="S671" s="171"/>
    </row>
    <row r="672" spans="1:19" x14ac:dyDescent="0.2">
      <c r="A672"/>
      <c r="B672"/>
      <c r="C672"/>
      <c r="D672"/>
      <c r="E672"/>
      <c r="J672"/>
      <c r="K672"/>
      <c r="L672" s="210"/>
      <c r="M672"/>
      <c r="N672"/>
      <c r="O672" s="210"/>
      <c r="P672"/>
      <c r="Q672"/>
      <c r="R672" s="210"/>
      <c r="S672" s="171"/>
    </row>
    <row r="673" spans="1:19" x14ac:dyDescent="0.2">
      <c r="A673"/>
      <c r="B673"/>
      <c r="C673"/>
      <c r="D673"/>
      <c r="E673"/>
      <c r="J673"/>
      <c r="K673"/>
      <c r="L673" s="210"/>
      <c r="M673"/>
      <c r="N673"/>
      <c r="O673" s="210"/>
      <c r="P673"/>
      <c r="Q673"/>
      <c r="R673" s="210"/>
      <c r="S673" s="171"/>
    </row>
    <row r="674" spans="1:19" x14ac:dyDescent="0.2">
      <c r="A674"/>
      <c r="B674"/>
      <c r="C674"/>
      <c r="D674"/>
      <c r="E674"/>
      <c r="J674"/>
      <c r="K674"/>
      <c r="L674" s="210"/>
      <c r="M674"/>
      <c r="N674"/>
      <c r="O674" s="210"/>
      <c r="P674"/>
      <c r="Q674"/>
      <c r="R674" s="210"/>
      <c r="S674" s="171"/>
    </row>
    <row r="675" spans="1:19" x14ac:dyDescent="0.2">
      <c r="A675"/>
      <c r="B675"/>
      <c r="C675"/>
      <c r="D675"/>
      <c r="E675"/>
      <c r="J675"/>
      <c r="K675"/>
      <c r="L675" s="210"/>
      <c r="M675"/>
      <c r="N675"/>
      <c r="O675" s="210"/>
      <c r="P675"/>
      <c r="Q675"/>
      <c r="R675" s="210"/>
      <c r="S675" s="171"/>
    </row>
    <row r="676" spans="1:19" x14ac:dyDescent="0.2">
      <c r="A676"/>
      <c r="B676"/>
      <c r="C676"/>
      <c r="D676"/>
      <c r="E676"/>
      <c r="J676"/>
      <c r="K676"/>
      <c r="L676" s="210"/>
      <c r="M676"/>
      <c r="N676"/>
      <c r="O676" s="210"/>
      <c r="P676"/>
      <c r="Q676"/>
      <c r="R676" s="210"/>
      <c r="S676" s="171"/>
    </row>
    <row r="677" spans="1:19" x14ac:dyDescent="0.2">
      <c r="A677"/>
      <c r="B677"/>
      <c r="C677"/>
      <c r="D677"/>
      <c r="E677"/>
      <c r="J677"/>
      <c r="K677"/>
      <c r="L677" s="210"/>
      <c r="M677"/>
      <c r="N677"/>
      <c r="O677" s="210"/>
      <c r="P677"/>
      <c r="Q677"/>
      <c r="R677" s="210"/>
      <c r="S677" s="171"/>
    </row>
    <row r="678" spans="1:19" x14ac:dyDescent="0.2">
      <c r="A678"/>
      <c r="B678"/>
      <c r="C678"/>
      <c r="D678"/>
      <c r="E678"/>
      <c r="J678"/>
      <c r="K678"/>
      <c r="L678" s="210"/>
      <c r="M678"/>
      <c r="N678"/>
      <c r="O678" s="210"/>
      <c r="P678"/>
      <c r="Q678"/>
      <c r="R678" s="210"/>
      <c r="S678" s="171"/>
    </row>
    <row r="679" spans="1:19" x14ac:dyDescent="0.2">
      <c r="A679"/>
      <c r="B679"/>
      <c r="C679"/>
      <c r="D679"/>
      <c r="E679"/>
      <c r="J679"/>
      <c r="K679"/>
      <c r="L679" s="210"/>
      <c r="M679"/>
      <c r="N679"/>
      <c r="O679" s="210"/>
      <c r="P679"/>
      <c r="Q679"/>
      <c r="R679" s="210"/>
      <c r="S679" s="171"/>
    </row>
    <row r="680" spans="1:19" x14ac:dyDescent="0.2">
      <c r="A680"/>
      <c r="B680"/>
      <c r="C680"/>
      <c r="D680"/>
      <c r="E680"/>
      <c r="J680"/>
      <c r="K680"/>
      <c r="L680" s="210"/>
      <c r="M680"/>
      <c r="N680"/>
      <c r="O680" s="210"/>
      <c r="P680"/>
      <c r="Q680"/>
      <c r="R680" s="210"/>
      <c r="S680" s="171"/>
    </row>
    <row r="681" spans="1:19" x14ac:dyDescent="0.2">
      <c r="A681"/>
      <c r="B681"/>
      <c r="C681"/>
      <c r="D681"/>
      <c r="E681"/>
      <c r="J681"/>
      <c r="K681"/>
      <c r="L681" s="210"/>
      <c r="M681"/>
      <c r="N681"/>
      <c r="O681" s="210"/>
      <c r="P681"/>
      <c r="Q681"/>
      <c r="R681" s="210"/>
      <c r="S681" s="171"/>
    </row>
    <row r="682" spans="1:19" x14ac:dyDescent="0.2">
      <c r="A682"/>
      <c r="B682"/>
      <c r="C682"/>
      <c r="D682"/>
      <c r="E682"/>
      <c r="J682"/>
      <c r="K682"/>
      <c r="L682" s="210"/>
      <c r="M682"/>
      <c r="N682"/>
      <c r="O682" s="210"/>
      <c r="P682"/>
      <c r="Q682"/>
      <c r="R682" s="210"/>
      <c r="S682" s="171"/>
    </row>
    <row r="683" spans="1:19" x14ac:dyDescent="0.2">
      <c r="A683"/>
      <c r="B683"/>
      <c r="C683"/>
      <c r="D683"/>
      <c r="E683"/>
      <c r="J683"/>
      <c r="K683"/>
      <c r="L683" s="210"/>
      <c r="M683"/>
      <c r="N683"/>
      <c r="O683" s="210"/>
      <c r="P683"/>
      <c r="Q683"/>
      <c r="R683" s="210"/>
      <c r="S683" s="171"/>
    </row>
    <row r="684" spans="1:19" x14ac:dyDescent="0.2">
      <c r="A684"/>
      <c r="B684"/>
      <c r="C684"/>
      <c r="D684"/>
      <c r="E684"/>
      <c r="J684"/>
      <c r="K684"/>
      <c r="L684" s="210"/>
      <c r="M684"/>
      <c r="N684"/>
      <c r="O684" s="210"/>
      <c r="P684"/>
      <c r="Q684"/>
      <c r="R684" s="210"/>
      <c r="S684" s="171"/>
    </row>
    <row r="685" spans="1:19" x14ac:dyDescent="0.2">
      <c r="A685"/>
      <c r="B685"/>
      <c r="C685"/>
      <c r="D685"/>
      <c r="E685"/>
      <c r="J685"/>
      <c r="K685"/>
      <c r="L685" s="210"/>
      <c r="M685"/>
      <c r="N685"/>
      <c r="O685" s="210"/>
      <c r="P685"/>
      <c r="Q685"/>
      <c r="R685" s="210"/>
      <c r="S685" s="171"/>
    </row>
    <row r="686" spans="1:19" x14ac:dyDescent="0.2">
      <c r="A686"/>
      <c r="B686"/>
      <c r="C686"/>
      <c r="D686"/>
      <c r="E686"/>
      <c r="J686"/>
      <c r="K686"/>
      <c r="L686" s="210"/>
      <c r="M686"/>
      <c r="N686"/>
      <c r="O686" s="210"/>
      <c r="P686"/>
      <c r="Q686"/>
      <c r="R686" s="210"/>
      <c r="S686" s="171"/>
    </row>
    <row r="687" spans="1:19" x14ac:dyDescent="0.2">
      <c r="A687"/>
      <c r="B687"/>
      <c r="C687"/>
      <c r="D687"/>
      <c r="E687"/>
      <c r="J687"/>
      <c r="K687"/>
      <c r="L687" s="210"/>
      <c r="M687"/>
      <c r="N687"/>
      <c r="O687" s="210"/>
      <c r="P687"/>
      <c r="Q687"/>
      <c r="R687" s="210"/>
      <c r="S687" s="171"/>
    </row>
    <row r="688" spans="1:19" x14ac:dyDescent="0.2">
      <c r="A688"/>
      <c r="B688"/>
      <c r="C688"/>
      <c r="D688"/>
      <c r="E688"/>
      <c r="J688"/>
      <c r="K688"/>
      <c r="L688" s="210"/>
      <c r="M688"/>
      <c r="N688"/>
      <c r="O688" s="210"/>
      <c r="P688"/>
      <c r="Q688"/>
      <c r="R688" s="210"/>
      <c r="S688" s="171"/>
    </row>
    <row r="689" spans="1:19" x14ac:dyDescent="0.2">
      <c r="A689"/>
      <c r="B689"/>
      <c r="C689"/>
      <c r="D689"/>
      <c r="E689"/>
      <c r="J689"/>
      <c r="K689"/>
      <c r="L689" s="210"/>
      <c r="M689"/>
      <c r="N689"/>
      <c r="O689" s="210"/>
      <c r="P689"/>
      <c r="Q689"/>
      <c r="R689" s="210"/>
      <c r="S689" s="171"/>
    </row>
    <row r="690" spans="1:19" x14ac:dyDescent="0.2">
      <c r="A690"/>
      <c r="B690"/>
      <c r="C690"/>
      <c r="D690"/>
      <c r="E690"/>
      <c r="J690"/>
      <c r="K690"/>
      <c r="L690" s="210"/>
      <c r="M690"/>
      <c r="N690"/>
      <c r="O690" s="210"/>
      <c r="P690"/>
      <c r="Q690"/>
      <c r="R690" s="210"/>
      <c r="S690" s="171"/>
    </row>
    <row r="691" spans="1:19" x14ac:dyDescent="0.2">
      <c r="A691"/>
      <c r="B691"/>
      <c r="C691"/>
      <c r="D691"/>
      <c r="E691"/>
      <c r="J691"/>
      <c r="K691"/>
      <c r="L691" s="210"/>
      <c r="M691"/>
      <c r="N691"/>
      <c r="O691" s="210"/>
      <c r="P691"/>
      <c r="Q691"/>
      <c r="R691" s="210"/>
      <c r="S691" s="171"/>
    </row>
    <row r="692" spans="1:19" x14ac:dyDescent="0.2">
      <c r="A692"/>
      <c r="B692"/>
      <c r="C692"/>
      <c r="D692"/>
      <c r="E692"/>
      <c r="J692"/>
      <c r="K692"/>
      <c r="L692" s="210"/>
      <c r="M692"/>
      <c r="N692"/>
      <c r="O692" s="210"/>
      <c r="P692"/>
      <c r="Q692"/>
      <c r="R692" s="210"/>
      <c r="S692" s="171"/>
    </row>
    <row r="693" spans="1:19" x14ac:dyDescent="0.2">
      <c r="A693"/>
      <c r="B693"/>
      <c r="C693"/>
      <c r="D693"/>
      <c r="E693"/>
      <c r="J693"/>
      <c r="K693"/>
      <c r="L693" s="210"/>
      <c r="M693"/>
      <c r="N693"/>
      <c r="O693" s="210"/>
      <c r="P693"/>
      <c r="Q693"/>
      <c r="R693" s="210"/>
      <c r="S693" s="171"/>
    </row>
    <row r="694" spans="1:19" x14ac:dyDescent="0.2">
      <c r="A694"/>
      <c r="B694"/>
      <c r="C694"/>
      <c r="D694"/>
      <c r="E694"/>
      <c r="J694"/>
      <c r="K694"/>
      <c r="L694" s="210"/>
      <c r="M694"/>
      <c r="N694"/>
      <c r="O694" s="210"/>
      <c r="P694"/>
      <c r="Q694"/>
      <c r="R694" s="210"/>
      <c r="S694" s="171"/>
    </row>
    <row r="695" spans="1:19" x14ac:dyDescent="0.2">
      <c r="A695"/>
      <c r="B695"/>
      <c r="C695"/>
      <c r="D695"/>
      <c r="E695"/>
      <c r="J695"/>
      <c r="K695"/>
      <c r="L695" s="210"/>
      <c r="M695"/>
      <c r="N695"/>
      <c r="O695" s="210"/>
      <c r="P695"/>
      <c r="Q695"/>
      <c r="R695" s="210"/>
      <c r="S695" s="171"/>
    </row>
    <row r="696" spans="1:19" x14ac:dyDescent="0.2">
      <c r="A696"/>
      <c r="B696"/>
      <c r="C696"/>
      <c r="D696"/>
      <c r="E696"/>
      <c r="J696"/>
      <c r="K696"/>
      <c r="L696" s="210"/>
      <c r="M696"/>
      <c r="N696"/>
      <c r="O696" s="210"/>
      <c r="P696"/>
      <c r="Q696"/>
      <c r="R696" s="210"/>
      <c r="S696" s="171"/>
    </row>
    <row r="697" spans="1:19" x14ac:dyDescent="0.2">
      <c r="A697"/>
      <c r="B697"/>
      <c r="C697"/>
      <c r="D697"/>
      <c r="E697"/>
      <c r="J697"/>
      <c r="K697"/>
      <c r="L697" s="210"/>
      <c r="M697"/>
      <c r="N697"/>
      <c r="O697" s="210"/>
      <c r="P697"/>
      <c r="Q697"/>
      <c r="R697" s="210"/>
      <c r="S697" s="171"/>
    </row>
    <row r="698" spans="1:19" x14ac:dyDescent="0.2">
      <c r="A698"/>
      <c r="B698"/>
      <c r="C698"/>
      <c r="D698"/>
      <c r="E698"/>
      <c r="J698"/>
      <c r="K698"/>
      <c r="L698" s="210"/>
      <c r="M698"/>
      <c r="N698"/>
      <c r="O698" s="210"/>
      <c r="P698"/>
      <c r="Q698"/>
      <c r="R698" s="210"/>
      <c r="S698" s="171"/>
    </row>
    <row r="699" spans="1:19" x14ac:dyDescent="0.2">
      <c r="A699"/>
      <c r="B699"/>
      <c r="C699"/>
      <c r="D699"/>
      <c r="E699"/>
      <c r="J699"/>
      <c r="K699"/>
      <c r="L699" s="210"/>
      <c r="M699"/>
      <c r="N699"/>
      <c r="O699" s="210"/>
      <c r="P699"/>
      <c r="Q699"/>
      <c r="R699" s="210"/>
      <c r="S699" s="171"/>
    </row>
    <row r="700" spans="1:19" x14ac:dyDescent="0.2">
      <c r="A700"/>
      <c r="B700"/>
      <c r="C700"/>
      <c r="D700"/>
      <c r="E700"/>
      <c r="J700"/>
      <c r="K700"/>
      <c r="L700" s="210"/>
      <c r="M700"/>
      <c r="N700"/>
      <c r="O700" s="210"/>
      <c r="P700"/>
      <c r="Q700"/>
      <c r="R700" s="210"/>
      <c r="S700" s="171"/>
    </row>
    <row r="701" spans="1:19" x14ac:dyDescent="0.2">
      <c r="A701"/>
      <c r="B701"/>
      <c r="C701"/>
      <c r="D701"/>
      <c r="E701"/>
      <c r="J701"/>
      <c r="K701"/>
      <c r="L701" s="210"/>
      <c r="M701"/>
      <c r="N701"/>
      <c r="O701" s="210"/>
      <c r="P701"/>
      <c r="Q701"/>
      <c r="R701" s="210"/>
      <c r="S701" s="171"/>
    </row>
    <row r="702" spans="1:19" x14ac:dyDescent="0.2">
      <c r="A702"/>
      <c r="B702"/>
      <c r="C702"/>
      <c r="D702"/>
      <c r="E702"/>
      <c r="J702"/>
      <c r="K702"/>
      <c r="L702" s="210"/>
      <c r="M702"/>
      <c r="N702"/>
      <c r="O702" s="210"/>
      <c r="P702"/>
      <c r="Q702"/>
      <c r="R702" s="210"/>
      <c r="S702" s="171"/>
    </row>
    <row r="703" spans="1:19" x14ac:dyDescent="0.2">
      <c r="A703"/>
      <c r="B703"/>
      <c r="C703"/>
      <c r="D703"/>
      <c r="E703"/>
      <c r="J703"/>
      <c r="K703"/>
      <c r="L703" s="210"/>
      <c r="M703"/>
      <c r="N703"/>
      <c r="O703" s="210"/>
      <c r="P703"/>
      <c r="Q703"/>
      <c r="R703" s="210"/>
      <c r="S703" s="171"/>
    </row>
    <row r="704" spans="1:19" x14ac:dyDescent="0.2">
      <c r="A704"/>
      <c r="B704"/>
      <c r="C704"/>
      <c r="D704"/>
      <c r="E704"/>
      <c r="J704"/>
      <c r="K704"/>
      <c r="L704" s="210"/>
      <c r="M704"/>
      <c r="N704"/>
      <c r="O704" s="210"/>
      <c r="P704"/>
      <c r="Q704"/>
      <c r="R704" s="210"/>
      <c r="S704" s="171"/>
    </row>
    <row r="705" spans="1:19" x14ac:dyDescent="0.2">
      <c r="A705"/>
      <c r="B705"/>
      <c r="C705"/>
      <c r="D705"/>
      <c r="E705"/>
      <c r="J705"/>
      <c r="K705"/>
      <c r="L705" s="210"/>
      <c r="M705"/>
      <c r="N705"/>
      <c r="O705" s="210"/>
      <c r="P705"/>
      <c r="Q705"/>
      <c r="R705" s="210"/>
      <c r="S705" s="171"/>
    </row>
    <row r="706" spans="1:19" x14ac:dyDescent="0.2">
      <c r="A706"/>
      <c r="B706"/>
      <c r="C706"/>
      <c r="D706"/>
      <c r="E706"/>
      <c r="J706"/>
      <c r="K706"/>
      <c r="L706" s="210"/>
      <c r="M706"/>
      <c r="N706"/>
      <c r="O706" s="210"/>
      <c r="P706"/>
      <c r="Q706"/>
      <c r="R706" s="210"/>
      <c r="S706" s="171"/>
    </row>
    <row r="707" spans="1:19" x14ac:dyDescent="0.2">
      <c r="A707"/>
      <c r="B707"/>
      <c r="C707"/>
      <c r="D707"/>
      <c r="E707"/>
      <c r="J707"/>
      <c r="K707"/>
      <c r="L707" s="210"/>
      <c r="M707"/>
      <c r="N707"/>
      <c r="O707" s="210"/>
      <c r="P707"/>
      <c r="Q707"/>
      <c r="R707" s="210"/>
      <c r="S707" s="171"/>
    </row>
    <row r="708" spans="1:19" x14ac:dyDescent="0.2">
      <c r="A708"/>
      <c r="B708"/>
      <c r="C708"/>
      <c r="D708"/>
      <c r="E708"/>
      <c r="J708"/>
      <c r="K708"/>
      <c r="L708" s="210"/>
      <c r="M708"/>
      <c r="N708"/>
      <c r="O708" s="210"/>
      <c r="P708"/>
      <c r="Q708"/>
      <c r="R708" s="210"/>
      <c r="S708" s="171"/>
    </row>
    <row r="709" spans="1:19" x14ac:dyDescent="0.2">
      <c r="A709"/>
      <c r="B709"/>
      <c r="C709"/>
      <c r="D709"/>
      <c r="E709"/>
      <c r="J709"/>
      <c r="K709"/>
      <c r="L709" s="210"/>
      <c r="M709"/>
      <c r="N709"/>
      <c r="O709" s="210"/>
      <c r="P709"/>
      <c r="Q709"/>
      <c r="R709" s="210"/>
      <c r="S709" s="171"/>
    </row>
    <row r="710" spans="1:19" x14ac:dyDescent="0.2">
      <c r="A710"/>
      <c r="B710"/>
      <c r="C710"/>
      <c r="D710"/>
      <c r="E710"/>
      <c r="J710"/>
      <c r="K710"/>
      <c r="L710" s="210"/>
      <c r="M710"/>
      <c r="N710"/>
      <c r="O710" s="210"/>
      <c r="P710"/>
      <c r="Q710"/>
      <c r="R710" s="210"/>
      <c r="S710" s="171"/>
    </row>
    <row r="711" spans="1:19" x14ac:dyDescent="0.2">
      <c r="A711"/>
      <c r="B711"/>
      <c r="C711"/>
      <c r="D711"/>
      <c r="E711"/>
      <c r="J711"/>
      <c r="K711"/>
      <c r="L711" s="210"/>
      <c r="M711"/>
      <c r="N711"/>
      <c r="O711" s="210"/>
      <c r="P711"/>
      <c r="Q711"/>
      <c r="R711" s="210"/>
      <c r="S711" s="171"/>
    </row>
    <row r="712" spans="1:19" x14ac:dyDescent="0.2">
      <c r="A712"/>
      <c r="B712"/>
      <c r="C712"/>
      <c r="D712"/>
      <c r="E712"/>
      <c r="J712"/>
      <c r="K712"/>
      <c r="L712" s="210"/>
      <c r="M712"/>
      <c r="N712"/>
      <c r="O712" s="210"/>
      <c r="P712"/>
      <c r="Q712"/>
      <c r="R712" s="210"/>
      <c r="S712" s="171"/>
    </row>
    <row r="713" spans="1:19" x14ac:dyDescent="0.2">
      <c r="A713"/>
      <c r="B713"/>
      <c r="C713"/>
      <c r="D713"/>
      <c r="E713"/>
      <c r="J713"/>
      <c r="K713"/>
      <c r="L713" s="210"/>
      <c r="M713"/>
      <c r="N713"/>
      <c r="O713" s="210"/>
      <c r="P713"/>
      <c r="Q713"/>
      <c r="R713" s="210"/>
      <c r="S713" s="171"/>
    </row>
    <row r="714" spans="1:19" x14ac:dyDescent="0.2">
      <c r="A714"/>
      <c r="B714"/>
      <c r="C714"/>
      <c r="D714"/>
      <c r="E714"/>
      <c r="J714"/>
      <c r="K714"/>
      <c r="L714" s="210"/>
      <c r="M714"/>
      <c r="N714"/>
      <c r="O714" s="210"/>
      <c r="P714"/>
      <c r="Q714"/>
      <c r="R714" s="210"/>
      <c r="S714" s="171"/>
    </row>
    <row r="715" spans="1:19" x14ac:dyDescent="0.2">
      <c r="A715"/>
      <c r="B715"/>
      <c r="C715"/>
      <c r="D715"/>
      <c r="E715"/>
      <c r="J715"/>
      <c r="K715"/>
      <c r="L715" s="210"/>
      <c r="M715"/>
      <c r="N715"/>
      <c r="O715" s="210"/>
      <c r="P715"/>
      <c r="Q715"/>
      <c r="R715" s="210"/>
      <c r="S715" s="171"/>
    </row>
    <row r="716" spans="1:19" x14ac:dyDescent="0.2">
      <c r="A716"/>
      <c r="B716"/>
      <c r="C716"/>
      <c r="D716"/>
      <c r="E716"/>
      <c r="J716"/>
      <c r="K716"/>
      <c r="L716" s="210"/>
      <c r="M716"/>
      <c r="N716"/>
      <c r="O716" s="210"/>
      <c r="P716"/>
      <c r="Q716"/>
      <c r="R716" s="210"/>
      <c r="S716" s="171"/>
    </row>
    <row r="717" spans="1:19" x14ac:dyDescent="0.2">
      <c r="A717"/>
      <c r="B717"/>
      <c r="C717"/>
      <c r="D717"/>
      <c r="E717"/>
      <c r="J717"/>
      <c r="K717"/>
      <c r="L717" s="210"/>
      <c r="M717"/>
      <c r="N717"/>
      <c r="O717" s="210"/>
      <c r="P717"/>
      <c r="Q717"/>
      <c r="R717" s="210"/>
      <c r="S717" s="171"/>
    </row>
    <row r="718" spans="1:19" x14ac:dyDescent="0.2">
      <c r="A718"/>
      <c r="B718"/>
      <c r="C718"/>
      <c r="D718"/>
      <c r="E718"/>
      <c r="J718"/>
      <c r="K718"/>
      <c r="L718" s="210"/>
      <c r="M718"/>
      <c r="N718"/>
      <c r="O718" s="210"/>
      <c r="P718"/>
      <c r="Q718"/>
      <c r="R718" s="210"/>
      <c r="S718" s="171"/>
    </row>
    <row r="719" spans="1:19" x14ac:dyDescent="0.2">
      <c r="A719"/>
      <c r="B719"/>
      <c r="C719"/>
      <c r="D719"/>
      <c r="E719"/>
      <c r="J719"/>
      <c r="K719"/>
      <c r="L719" s="210"/>
      <c r="M719"/>
      <c r="N719"/>
      <c r="O719" s="210"/>
      <c r="P719"/>
      <c r="Q719"/>
      <c r="R719" s="210"/>
      <c r="S719" s="171"/>
    </row>
    <row r="720" spans="1:19" x14ac:dyDescent="0.2">
      <c r="A720"/>
      <c r="B720"/>
      <c r="C720"/>
      <c r="D720"/>
      <c r="E720"/>
      <c r="J720"/>
      <c r="K720"/>
      <c r="L720" s="210"/>
      <c r="M720"/>
      <c r="N720"/>
      <c r="O720" s="210"/>
      <c r="P720"/>
      <c r="Q720"/>
      <c r="R720" s="210"/>
      <c r="S720" s="171"/>
    </row>
    <row r="721" spans="1:19" x14ac:dyDescent="0.2">
      <c r="A721"/>
      <c r="B721"/>
      <c r="C721"/>
      <c r="D721"/>
      <c r="E721"/>
      <c r="J721"/>
      <c r="K721"/>
      <c r="L721" s="210"/>
      <c r="M721"/>
      <c r="N721"/>
      <c r="O721" s="210"/>
      <c r="P721"/>
      <c r="Q721"/>
      <c r="R721" s="210"/>
      <c r="S721" s="171"/>
    </row>
    <row r="722" spans="1:19" x14ac:dyDescent="0.2">
      <c r="A722"/>
      <c r="B722"/>
      <c r="C722"/>
      <c r="D722"/>
      <c r="E722"/>
      <c r="J722"/>
      <c r="K722"/>
      <c r="L722" s="210"/>
      <c r="M722"/>
      <c r="N722"/>
      <c r="O722" s="210"/>
      <c r="P722"/>
      <c r="Q722"/>
      <c r="R722" s="210"/>
      <c r="S722" s="171"/>
    </row>
    <row r="723" spans="1:19" x14ac:dyDescent="0.2">
      <c r="A723"/>
      <c r="B723"/>
      <c r="C723"/>
      <c r="D723"/>
      <c r="E723"/>
      <c r="J723"/>
      <c r="K723"/>
      <c r="L723" s="210"/>
      <c r="M723"/>
      <c r="N723"/>
      <c r="O723" s="210"/>
      <c r="P723"/>
      <c r="Q723"/>
      <c r="R723" s="210"/>
      <c r="S723" s="171"/>
    </row>
    <row r="724" spans="1:19" x14ac:dyDescent="0.2">
      <c r="A724"/>
      <c r="B724"/>
      <c r="C724"/>
      <c r="D724"/>
      <c r="E724"/>
      <c r="J724"/>
      <c r="K724"/>
      <c r="L724" s="210"/>
      <c r="M724"/>
      <c r="N724"/>
      <c r="O724" s="210"/>
      <c r="P724"/>
      <c r="Q724"/>
      <c r="R724" s="210"/>
      <c r="S724" s="171"/>
    </row>
    <row r="725" spans="1:19" x14ac:dyDescent="0.2">
      <c r="A725"/>
      <c r="B725"/>
      <c r="C725"/>
      <c r="D725"/>
      <c r="E725"/>
      <c r="J725"/>
      <c r="K725"/>
      <c r="L725" s="210"/>
      <c r="M725"/>
      <c r="N725"/>
      <c r="O725" s="210"/>
      <c r="P725"/>
      <c r="Q725"/>
      <c r="R725" s="210"/>
      <c r="S725" s="171"/>
    </row>
    <row r="726" spans="1:19" x14ac:dyDescent="0.2">
      <c r="A726"/>
      <c r="B726"/>
      <c r="C726"/>
      <c r="D726"/>
      <c r="E726"/>
      <c r="J726"/>
      <c r="K726"/>
      <c r="L726" s="210"/>
      <c r="M726"/>
      <c r="N726"/>
      <c r="O726" s="210"/>
      <c r="P726"/>
      <c r="Q726"/>
      <c r="R726" s="210"/>
      <c r="S726" s="171"/>
    </row>
    <row r="727" spans="1:19" x14ac:dyDescent="0.2">
      <c r="A727"/>
      <c r="B727"/>
      <c r="C727"/>
      <c r="D727"/>
      <c r="E727"/>
      <c r="J727"/>
      <c r="K727"/>
      <c r="L727" s="210"/>
      <c r="M727"/>
      <c r="N727"/>
      <c r="O727" s="210"/>
      <c r="P727"/>
      <c r="Q727"/>
      <c r="R727" s="210"/>
      <c r="S727" s="171"/>
    </row>
    <row r="728" spans="1:19" x14ac:dyDescent="0.2">
      <c r="A728"/>
      <c r="B728"/>
      <c r="C728"/>
      <c r="D728"/>
      <c r="E728"/>
      <c r="J728"/>
      <c r="K728"/>
      <c r="L728" s="210"/>
      <c r="M728"/>
      <c r="N728"/>
      <c r="O728" s="210"/>
      <c r="P728"/>
      <c r="Q728"/>
      <c r="R728" s="210"/>
      <c r="S728" s="171"/>
    </row>
    <row r="729" spans="1:19" x14ac:dyDescent="0.2">
      <c r="A729"/>
      <c r="B729"/>
      <c r="C729"/>
      <c r="D729"/>
      <c r="E729"/>
      <c r="J729"/>
      <c r="K729"/>
      <c r="L729" s="210"/>
      <c r="M729"/>
      <c r="N729"/>
      <c r="O729" s="210"/>
      <c r="P729"/>
      <c r="Q729"/>
      <c r="R729" s="210"/>
      <c r="S729" s="171"/>
    </row>
    <row r="730" spans="1:19" x14ac:dyDescent="0.2">
      <c r="A730"/>
      <c r="B730"/>
      <c r="C730"/>
      <c r="D730"/>
      <c r="E730"/>
      <c r="J730"/>
      <c r="K730"/>
      <c r="L730" s="210"/>
      <c r="M730"/>
      <c r="N730"/>
      <c r="O730" s="210"/>
      <c r="P730"/>
      <c r="Q730"/>
      <c r="R730" s="210"/>
      <c r="S730" s="171"/>
    </row>
    <row r="731" spans="1:19" x14ac:dyDescent="0.2">
      <c r="A731"/>
      <c r="B731"/>
      <c r="C731"/>
      <c r="D731"/>
      <c r="E731"/>
      <c r="J731"/>
      <c r="K731"/>
      <c r="L731" s="210"/>
      <c r="M731"/>
      <c r="N731"/>
      <c r="O731" s="210"/>
      <c r="P731"/>
      <c r="Q731"/>
      <c r="R731" s="210"/>
      <c r="S731" s="171"/>
    </row>
    <row r="732" spans="1:19" x14ac:dyDescent="0.2">
      <c r="A732"/>
      <c r="B732"/>
      <c r="C732"/>
      <c r="D732"/>
      <c r="E732"/>
      <c r="J732"/>
      <c r="K732"/>
      <c r="L732" s="210"/>
      <c r="M732"/>
      <c r="N732"/>
      <c r="O732" s="210"/>
      <c r="P732"/>
      <c r="Q732"/>
      <c r="R732" s="210"/>
      <c r="S732" s="171"/>
    </row>
    <row r="733" spans="1:19" x14ac:dyDescent="0.2">
      <c r="A733"/>
      <c r="B733"/>
      <c r="C733"/>
      <c r="D733"/>
      <c r="E733"/>
      <c r="J733"/>
      <c r="K733"/>
      <c r="L733" s="210"/>
      <c r="M733"/>
      <c r="N733"/>
      <c r="O733" s="210"/>
      <c r="P733"/>
      <c r="Q733"/>
      <c r="R733" s="210"/>
      <c r="S733" s="171"/>
    </row>
    <row r="734" spans="1:19" x14ac:dyDescent="0.2">
      <c r="A734"/>
      <c r="B734"/>
      <c r="C734"/>
      <c r="D734"/>
      <c r="E734"/>
      <c r="J734"/>
      <c r="K734"/>
      <c r="L734" s="210"/>
      <c r="M734"/>
      <c r="N734"/>
      <c r="O734" s="210"/>
      <c r="P734"/>
      <c r="Q734"/>
      <c r="R734" s="210"/>
      <c r="S734" s="171"/>
    </row>
    <row r="735" spans="1:19" x14ac:dyDescent="0.2">
      <c r="A735"/>
      <c r="B735"/>
      <c r="C735"/>
      <c r="D735"/>
      <c r="E735"/>
      <c r="J735"/>
      <c r="K735"/>
      <c r="L735" s="210"/>
      <c r="M735"/>
      <c r="N735"/>
      <c r="O735" s="210"/>
      <c r="P735"/>
      <c r="Q735"/>
      <c r="R735" s="210"/>
      <c r="S735" s="171"/>
    </row>
    <row r="736" spans="1:19" x14ac:dyDescent="0.2">
      <c r="A736"/>
      <c r="B736"/>
      <c r="C736"/>
      <c r="D736"/>
      <c r="E736"/>
      <c r="J736"/>
      <c r="K736"/>
      <c r="L736" s="210"/>
      <c r="M736"/>
      <c r="N736"/>
      <c r="O736" s="210"/>
      <c r="P736"/>
      <c r="Q736"/>
      <c r="R736" s="210"/>
      <c r="S736" s="171"/>
    </row>
    <row r="737" spans="1:19" x14ac:dyDescent="0.2">
      <c r="A737"/>
      <c r="B737"/>
      <c r="C737"/>
      <c r="D737"/>
      <c r="E737"/>
      <c r="J737"/>
      <c r="K737"/>
      <c r="L737" s="210"/>
      <c r="M737"/>
      <c r="N737"/>
      <c r="O737" s="210"/>
      <c r="P737"/>
      <c r="Q737"/>
      <c r="R737" s="210"/>
      <c r="S737" s="171"/>
    </row>
    <row r="738" spans="1:19" x14ac:dyDescent="0.2">
      <c r="A738"/>
      <c r="B738"/>
      <c r="C738"/>
      <c r="D738"/>
      <c r="E738"/>
      <c r="J738"/>
      <c r="K738"/>
      <c r="L738" s="210"/>
      <c r="M738"/>
      <c r="N738"/>
      <c r="O738" s="210"/>
      <c r="P738"/>
      <c r="Q738"/>
      <c r="R738" s="210"/>
      <c r="S738" s="171"/>
    </row>
    <row r="739" spans="1:19" x14ac:dyDescent="0.2">
      <c r="A739"/>
      <c r="B739"/>
      <c r="C739"/>
      <c r="D739"/>
      <c r="E739"/>
      <c r="J739"/>
      <c r="K739"/>
      <c r="L739" s="210"/>
      <c r="M739"/>
      <c r="N739"/>
      <c r="O739" s="210"/>
      <c r="P739"/>
      <c r="Q739"/>
      <c r="R739" s="210"/>
      <c r="S739" s="171"/>
    </row>
    <row r="740" spans="1:19" x14ac:dyDescent="0.2">
      <c r="A740"/>
      <c r="B740"/>
      <c r="C740"/>
      <c r="D740"/>
      <c r="E740"/>
      <c r="J740"/>
      <c r="K740"/>
      <c r="L740" s="210"/>
      <c r="M740"/>
      <c r="N740"/>
      <c r="O740" s="210"/>
      <c r="P740"/>
      <c r="Q740"/>
      <c r="R740" s="210"/>
      <c r="S740" s="171"/>
    </row>
    <row r="741" spans="1:19" x14ac:dyDescent="0.2">
      <c r="A741"/>
      <c r="B741"/>
      <c r="C741"/>
      <c r="D741"/>
      <c r="E741"/>
      <c r="J741"/>
      <c r="K741"/>
      <c r="L741" s="210"/>
      <c r="M741"/>
      <c r="N741"/>
      <c r="O741" s="210"/>
      <c r="P741"/>
      <c r="Q741"/>
      <c r="R741" s="210"/>
      <c r="S741" s="171"/>
    </row>
    <row r="742" spans="1:19" x14ac:dyDescent="0.2">
      <c r="A742"/>
      <c r="B742"/>
      <c r="C742"/>
      <c r="D742"/>
      <c r="E742"/>
      <c r="J742"/>
      <c r="K742"/>
      <c r="L742" s="210"/>
      <c r="M742"/>
      <c r="N742"/>
      <c r="O742" s="210"/>
      <c r="P742"/>
      <c r="Q742"/>
      <c r="R742" s="210"/>
      <c r="S742" s="171"/>
    </row>
    <row r="743" spans="1:19" x14ac:dyDescent="0.2">
      <c r="A743"/>
      <c r="B743"/>
      <c r="C743"/>
      <c r="D743"/>
      <c r="E743"/>
      <c r="J743"/>
      <c r="K743"/>
      <c r="L743" s="210"/>
      <c r="M743"/>
      <c r="N743"/>
      <c r="O743" s="210"/>
      <c r="P743"/>
      <c r="Q743"/>
      <c r="R743" s="210"/>
      <c r="S743" s="171"/>
    </row>
    <row r="744" spans="1:19" x14ac:dyDescent="0.2">
      <c r="A744"/>
      <c r="B744"/>
      <c r="C744"/>
      <c r="D744"/>
      <c r="E744"/>
      <c r="J744"/>
      <c r="K744"/>
      <c r="L744" s="210"/>
      <c r="M744"/>
      <c r="N744"/>
      <c r="O744" s="210"/>
      <c r="P744"/>
      <c r="Q744"/>
      <c r="R744" s="210"/>
      <c r="S744" s="171"/>
    </row>
    <row r="745" spans="1:19" x14ac:dyDescent="0.2">
      <c r="A745"/>
      <c r="B745"/>
      <c r="C745"/>
      <c r="D745"/>
      <c r="E745"/>
      <c r="J745"/>
      <c r="K745"/>
      <c r="L745" s="210"/>
      <c r="M745"/>
      <c r="N745"/>
      <c r="O745" s="210"/>
      <c r="P745"/>
      <c r="Q745"/>
      <c r="R745" s="210"/>
      <c r="S745" s="171"/>
    </row>
    <row r="746" spans="1:19" x14ac:dyDescent="0.2">
      <c r="A746"/>
      <c r="B746"/>
      <c r="C746"/>
      <c r="D746"/>
      <c r="E746"/>
      <c r="J746"/>
      <c r="K746"/>
      <c r="L746" s="210"/>
      <c r="M746"/>
      <c r="N746"/>
      <c r="O746" s="210"/>
      <c r="P746"/>
      <c r="Q746"/>
      <c r="R746" s="210"/>
      <c r="S746" s="171"/>
    </row>
    <row r="747" spans="1:19" x14ac:dyDescent="0.2">
      <c r="A747"/>
      <c r="B747"/>
      <c r="C747"/>
      <c r="D747"/>
      <c r="E747"/>
      <c r="J747"/>
      <c r="K747"/>
      <c r="L747" s="210"/>
      <c r="M747"/>
      <c r="N747"/>
      <c r="O747" s="210"/>
      <c r="P747"/>
      <c r="Q747"/>
      <c r="R747" s="210"/>
      <c r="S747" s="171"/>
    </row>
    <row r="748" spans="1:19" x14ac:dyDescent="0.2">
      <c r="A748"/>
      <c r="B748"/>
      <c r="C748"/>
      <c r="D748"/>
      <c r="E748"/>
      <c r="J748"/>
      <c r="K748"/>
      <c r="L748" s="210"/>
      <c r="M748"/>
      <c r="N748"/>
      <c r="O748" s="210"/>
      <c r="P748"/>
      <c r="Q748"/>
      <c r="R748" s="210"/>
      <c r="S748" s="171"/>
    </row>
    <row r="749" spans="1:19" x14ac:dyDescent="0.2">
      <c r="A749"/>
      <c r="B749"/>
      <c r="C749"/>
      <c r="D749"/>
      <c r="E749"/>
      <c r="J749"/>
      <c r="K749"/>
      <c r="L749" s="210"/>
      <c r="M749"/>
      <c r="N749"/>
      <c r="O749" s="210"/>
      <c r="P749"/>
      <c r="Q749"/>
      <c r="R749" s="210"/>
      <c r="S749" s="171"/>
    </row>
    <row r="750" spans="1:19" x14ac:dyDescent="0.2">
      <c r="A750"/>
      <c r="B750"/>
      <c r="C750"/>
      <c r="D750"/>
      <c r="E750"/>
      <c r="J750"/>
      <c r="K750"/>
      <c r="L750" s="210"/>
      <c r="M750"/>
      <c r="N750"/>
      <c r="O750" s="210"/>
      <c r="P750"/>
      <c r="Q750"/>
      <c r="R750" s="210"/>
      <c r="S750" s="171"/>
    </row>
    <row r="751" spans="1:19" x14ac:dyDescent="0.2">
      <c r="A751"/>
      <c r="B751"/>
      <c r="C751"/>
      <c r="D751"/>
      <c r="E751"/>
      <c r="J751"/>
      <c r="K751"/>
      <c r="L751" s="210"/>
      <c r="M751"/>
      <c r="N751"/>
      <c r="O751" s="210"/>
      <c r="P751"/>
      <c r="Q751"/>
      <c r="R751" s="210"/>
      <c r="S751" s="171"/>
    </row>
    <row r="752" spans="1:19" x14ac:dyDescent="0.2">
      <c r="A752"/>
      <c r="B752"/>
      <c r="C752"/>
      <c r="D752"/>
      <c r="E752"/>
      <c r="J752"/>
      <c r="K752"/>
      <c r="L752" s="210"/>
      <c r="M752"/>
      <c r="N752"/>
      <c r="O752" s="210"/>
      <c r="P752"/>
      <c r="Q752"/>
      <c r="R752" s="210"/>
      <c r="S752" s="171"/>
    </row>
    <row r="753" spans="1:19" x14ac:dyDescent="0.2">
      <c r="A753"/>
      <c r="B753"/>
      <c r="C753"/>
      <c r="D753"/>
      <c r="E753"/>
      <c r="J753"/>
      <c r="K753"/>
      <c r="L753" s="210"/>
      <c r="M753"/>
      <c r="N753"/>
      <c r="O753" s="210"/>
      <c r="P753"/>
      <c r="Q753"/>
      <c r="R753" s="210"/>
      <c r="S753" s="171"/>
    </row>
    <row r="754" spans="1:19" x14ac:dyDescent="0.2">
      <c r="A754"/>
      <c r="B754"/>
      <c r="C754"/>
      <c r="D754"/>
      <c r="E754"/>
      <c r="J754"/>
      <c r="K754"/>
      <c r="L754" s="210"/>
      <c r="M754"/>
      <c r="N754"/>
      <c r="O754" s="210"/>
      <c r="P754"/>
      <c r="Q754"/>
      <c r="R754" s="210"/>
      <c r="S754" s="171"/>
    </row>
    <row r="755" spans="1:19" x14ac:dyDescent="0.2">
      <c r="A755"/>
      <c r="B755"/>
      <c r="C755"/>
      <c r="D755"/>
      <c r="E755"/>
      <c r="J755"/>
      <c r="K755"/>
      <c r="L755" s="210"/>
      <c r="M755"/>
      <c r="N755"/>
      <c r="O755" s="210"/>
      <c r="P755"/>
      <c r="Q755"/>
      <c r="R755" s="210"/>
      <c r="S755" s="171"/>
    </row>
    <row r="756" spans="1:19" x14ac:dyDescent="0.2">
      <c r="A756"/>
      <c r="B756"/>
      <c r="C756"/>
      <c r="D756"/>
      <c r="E756"/>
      <c r="J756"/>
      <c r="K756"/>
      <c r="L756" s="210"/>
      <c r="M756"/>
      <c r="N756"/>
      <c r="O756" s="210"/>
      <c r="P756"/>
      <c r="Q756"/>
      <c r="R756" s="210"/>
      <c r="S756" s="171"/>
    </row>
    <row r="757" spans="1:19" x14ac:dyDescent="0.2">
      <c r="A757"/>
      <c r="B757"/>
      <c r="C757"/>
      <c r="D757"/>
      <c r="E757"/>
      <c r="J757"/>
      <c r="K757"/>
      <c r="L757" s="210"/>
      <c r="M757"/>
      <c r="N757"/>
      <c r="O757" s="210"/>
      <c r="P757"/>
      <c r="Q757"/>
      <c r="R757" s="210"/>
      <c r="S757" s="171"/>
    </row>
    <row r="758" spans="1:19" x14ac:dyDescent="0.2">
      <c r="A758"/>
      <c r="B758"/>
      <c r="C758"/>
      <c r="D758"/>
      <c r="E758"/>
      <c r="J758"/>
      <c r="K758"/>
      <c r="L758" s="210"/>
      <c r="M758"/>
      <c r="N758"/>
      <c r="O758" s="210"/>
      <c r="P758"/>
      <c r="Q758"/>
      <c r="R758" s="210"/>
      <c r="S758" s="171"/>
    </row>
    <row r="759" spans="1:19" x14ac:dyDescent="0.2">
      <c r="A759"/>
      <c r="B759"/>
      <c r="C759"/>
      <c r="D759"/>
      <c r="E759"/>
      <c r="J759"/>
      <c r="K759"/>
      <c r="L759" s="210"/>
      <c r="M759"/>
      <c r="N759"/>
      <c r="O759" s="210"/>
      <c r="P759"/>
      <c r="Q759"/>
      <c r="R759" s="210"/>
      <c r="S759" s="171"/>
    </row>
    <row r="760" spans="1:19" x14ac:dyDescent="0.2">
      <c r="A760"/>
      <c r="B760"/>
      <c r="C760"/>
      <c r="D760"/>
      <c r="E760"/>
      <c r="J760"/>
      <c r="K760"/>
      <c r="L760" s="210"/>
      <c r="M760"/>
      <c r="N760"/>
      <c r="O760" s="210"/>
      <c r="P760"/>
      <c r="Q760"/>
      <c r="R760" s="210"/>
      <c r="S760" s="171"/>
    </row>
    <row r="761" spans="1:19" x14ac:dyDescent="0.2">
      <c r="A761"/>
      <c r="B761"/>
      <c r="C761"/>
      <c r="D761"/>
      <c r="E761"/>
      <c r="J761"/>
      <c r="K761"/>
      <c r="L761" s="210"/>
      <c r="M761"/>
      <c r="N761"/>
      <c r="O761" s="210"/>
      <c r="P761"/>
      <c r="Q761"/>
      <c r="R761" s="210"/>
      <c r="S761" s="171"/>
    </row>
    <row r="762" spans="1:19" x14ac:dyDescent="0.2">
      <c r="A762"/>
      <c r="B762"/>
      <c r="C762"/>
      <c r="D762"/>
      <c r="E762"/>
      <c r="J762"/>
      <c r="K762"/>
      <c r="L762" s="210"/>
      <c r="M762"/>
      <c r="N762"/>
      <c r="O762" s="210"/>
      <c r="P762"/>
      <c r="Q762"/>
      <c r="R762" s="210"/>
      <c r="S762" s="171"/>
    </row>
    <row r="763" spans="1:19" x14ac:dyDescent="0.2">
      <c r="A763"/>
      <c r="B763"/>
      <c r="C763"/>
      <c r="D763"/>
      <c r="E763"/>
      <c r="J763"/>
      <c r="K763"/>
      <c r="L763" s="210"/>
      <c r="M763"/>
      <c r="N763"/>
      <c r="O763" s="210"/>
      <c r="P763"/>
      <c r="Q763"/>
      <c r="R763" s="210"/>
      <c r="S763" s="171"/>
    </row>
    <row r="764" spans="1:19" x14ac:dyDescent="0.2">
      <c r="A764"/>
      <c r="B764"/>
      <c r="C764"/>
      <c r="D764"/>
      <c r="E764"/>
      <c r="J764"/>
      <c r="K764"/>
      <c r="L764" s="210"/>
      <c r="M764"/>
      <c r="N764"/>
      <c r="O764" s="210"/>
      <c r="P764"/>
      <c r="Q764"/>
      <c r="R764" s="210"/>
      <c r="S764" s="171"/>
    </row>
    <row r="765" spans="1:19" x14ac:dyDescent="0.2">
      <c r="A765"/>
      <c r="B765"/>
      <c r="C765"/>
      <c r="D765"/>
      <c r="E765"/>
      <c r="J765"/>
      <c r="K765"/>
      <c r="L765" s="210"/>
      <c r="M765"/>
      <c r="N765"/>
      <c r="O765" s="210"/>
      <c r="P765"/>
      <c r="Q765"/>
      <c r="R765" s="210"/>
      <c r="S765" s="171"/>
    </row>
    <row r="766" spans="1:19" x14ac:dyDescent="0.2">
      <c r="A766"/>
      <c r="B766"/>
      <c r="C766"/>
      <c r="D766"/>
      <c r="E766"/>
      <c r="J766"/>
      <c r="K766"/>
      <c r="L766" s="210"/>
      <c r="M766"/>
      <c r="N766"/>
      <c r="O766" s="210"/>
      <c r="P766"/>
      <c r="Q766"/>
      <c r="R766" s="210"/>
      <c r="S766" s="171"/>
    </row>
    <row r="767" spans="1:19" x14ac:dyDescent="0.2">
      <c r="A767"/>
      <c r="B767"/>
      <c r="C767"/>
      <c r="D767"/>
      <c r="E767"/>
      <c r="J767"/>
      <c r="K767"/>
      <c r="L767" s="210"/>
      <c r="M767"/>
      <c r="N767"/>
      <c r="O767" s="210"/>
      <c r="P767"/>
      <c r="Q767"/>
      <c r="R767" s="210"/>
      <c r="S767" s="171"/>
    </row>
    <row r="768" spans="1:19" x14ac:dyDescent="0.2">
      <c r="A768"/>
      <c r="B768"/>
      <c r="C768"/>
      <c r="D768"/>
      <c r="E768"/>
      <c r="J768"/>
      <c r="K768"/>
      <c r="L768" s="210"/>
      <c r="M768"/>
      <c r="N768"/>
      <c r="O768" s="210"/>
      <c r="P768"/>
      <c r="Q768"/>
      <c r="R768" s="210"/>
      <c r="S768" s="171"/>
    </row>
    <row r="769" spans="1:19" x14ac:dyDescent="0.2">
      <c r="A769"/>
      <c r="B769"/>
      <c r="C769"/>
      <c r="D769"/>
      <c r="E769"/>
      <c r="J769"/>
      <c r="K769"/>
      <c r="L769" s="210"/>
      <c r="M769"/>
      <c r="N769"/>
      <c r="O769" s="210"/>
      <c r="P769"/>
      <c r="Q769"/>
      <c r="R769" s="210"/>
      <c r="S769" s="171"/>
    </row>
    <row r="770" spans="1:19" x14ac:dyDescent="0.2">
      <c r="A770"/>
      <c r="B770"/>
      <c r="C770"/>
      <c r="D770"/>
      <c r="E770"/>
      <c r="J770"/>
      <c r="K770"/>
      <c r="L770" s="210"/>
      <c r="M770"/>
      <c r="N770"/>
      <c r="O770" s="210"/>
      <c r="P770"/>
      <c r="Q770"/>
      <c r="R770" s="210"/>
      <c r="S770" s="171"/>
    </row>
    <row r="771" spans="1:19" x14ac:dyDescent="0.2">
      <c r="A771"/>
      <c r="B771"/>
      <c r="C771"/>
      <c r="D771"/>
      <c r="E771"/>
      <c r="J771"/>
      <c r="K771"/>
      <c r="L771" s="210"/>
      <c r="M771"/>
      <c r="N771"/>
      <c r="O771" s="210"/>
      <c r="P771"/>
      <c r="Q771"/>
      <c r="R771" s="210"/>
      <c r="S771" s="171"/>
    </row>
    <row r="772" spans="1:19" x14ac:dyDescent="0.2">
      <c r="A772"/>
      <c r="B772"/>
      <c r="C772"/>
      <c r="D772"/>
      <c r="E772"/>
      <c r="J772"/>
      <c r="K772"/>
      <c r="L772" s="210"/>
      <c r="M772"/>
      <c r="N772"/>
      <c r="O772" s="210"/>
      <c r="P772"/>
      <c r="Q772"/>
      <c r="R772" s="210"/>
      <c r="S772" s="171"/>
    </row>
    <row r="773" spans="1:19" x14ac:dyDescent="0.2">
      <c r="A773"/>
      <c r="B773"/>
      <c r="C773"/>
      <c r="D773"/>
      <c r="E773"/>
      <c r="J773"/>
      <c r="K773"/>
      <c r="L773" s="210"/>
      <c r="M773"/>
      <c r="N773"/>
      <c r="O773" s="210"/>
      <c r="P773"/>
      <c r="Q773"/>
      <c r="R773" s="210"/>
      <c r="S773" s="171"/>
    </row>
    <row r="774" spans="1:19" x14ac:dyDescent="0.2">
      <c r="A774"/>
      <c r="B774"/>
      <c r="C774"/>
      <c r="D774"/>
      <c r="E774"/>
      <c r="J774"/>
      <c r="K774"/>
      <c r="L774" s="210"/>
      <c r="M774"/>
      <c r="N774"/>
      <c r="O774" s="210"/>
      <c r="P774"/>
      <c r="Q774"/>
      <c r="R774" s="210"/>
      <c r="S774" s="171"/>
    </row>
    <row r="775" spans="1:19" x14ac:dyDescent="0.2">
      <c r="A775"/>
      <c r="B775"/>
      <c r="C775"/>
      <c r="D775"/>
      <c r="E775"/>
      <c r="J775"/>
      <c r="K775"/>
      <c r="L775" s="210"/>
      <c r="M775"/>
      <c r="N775"/>
      <c r="O775" s="210"/>
      <c r="P775"/>
      <c r="Q775"/>
      <c r="R775" s="210"/>
      <c r="S775" s="171"/>
    </row>
    <row r="776" spans="1:19" x14ac:dyDescent="0.2">
      <c r="A776"/>
      <c r="B776"/>
      <c r="C776"/>
      <c r="D776"/>
      <c r="E776"/>
      <c r="J776"/>
      <c r="K776"/>
      <c r="L776" s="210"/>
      <c r="M776"/>
      <c r="N776"/>
      <c r="O776" s="210"/>
      <c r="P776"/>
      <c r="Q776"/>
      <c r="R776" s="210"/>
      <c r="S776" s="171"/>
    </row>
    <row r="777" spans="1:19" x14ac:dyDescent="0.2">
      <c r="A777"/>
      <c r="B777"/>
      <c r="C777"/>
      <c r="D777"/>
      <c r="E777"/>
      <c r="J777"/>
      <c r="K777"/>
      <c r="L777" s="210"/>
      <c r="M777"/>
      <c r="N777"/>
      <c r="O777" s="210"/>
      <c r="P777"/>
      <c r="Q777"/>
      <c r="R777" s="210"/>
      <c r="S777" s="171"/>
    </row>
    <row r="778" spans="1:19" x14ac:dyDescent="0.2">
      <c r="A778"/>
      <c r="B778"/>
      <c r="C778"/>
      <c r="D778"/>
      <c r="E778"/>
      <c r="J778"/>
      <c r="K778"/>
      <c r="L778" s="210"/>
      <c r="M778"/>
      <c r="N778"/>
      <c r="O778" s="210"/>
      <c r="P778"/>
      <c r="Q778"/>
      <c r="R778" s="210"/>
      <c r="S778" s="171"/>
    </row>
    <row r="779" spans="1:19" x14ac:dyDescent="0.2">
      <c r="A779"/>
      <c r="B779"/>
      <c r="C779"/>
      <c r="D779"/>
      <c r="E779"/>
      <c r="J779"/>
      <c r="K779"/>
      <c r="L779" s="210"/>
      <c r="M779"/>
      <c r="N779"/>
      <c r="O779" s="210"/>
      <c r="P779"/>
      <c r="Q779"/>
      <c r="R779" s="210"/>
      <c r="S779" s="171"/>
    </row>
    <row r="780" spans="1:19" x14ac:dyDescent="0.2">
      <c r="A780"/>
      <c r="B780"/>
      <c r="C780"/>
      <c r="D780"/>
      <c r="E780"/>
      <c r="J780"/>
      <c r="K780"/>
      <c r="L780" s="210"/>
      <c r="M780"/>
      <c r="N780"/>
      <c r="O780" s="210"/>
      <c r="P780"/>
      <c r="Q780"/>
      <c r="R780" s="210"/>
      <c r="S780" s="171"/>
    </row>
    <row r="781" spans="1:19" x14ac:dyDescent="0.2">
      <c r="A781"/>
      <c r="B781"/>
      <c r="C781"/>
      <c r="D781"/>
      <c r="E781"/>
      <c r="J781"/>
      <c r="K781"/>
      <c r="L781" s="210"/>
      <c r="M781"/>
      <c r="N781"/>
      <c r="O781" s="210"/>
      <c r="P781"/>
      <c r="Q781"/>
      <c r="R781" s="210"/>
      <c r="S781" s="171"/>
    </row>
    <row r="782" spans="1:19" x14ac:dyDescent="0.2">
      <c r="A782"/>
      <c r="B782"/>
      <c r="C782"/>
      <c r="D782"/>
      <c r="E782"/>
      <c r="J782"/>
      <c r="K782"/>
      <c r="L782" s="210"/>
      <c r="M782"/>
      <c r="N782"/>
      <c r="O782" s="210"/>
      <c r="P782"/>
      <c r="Q782"/>
      <c r="R782" s="210"/>
      <c r="S782" s="171"/>
    </row>
    <row r="783" spans="1:19" x14ac:dyDescent="0.2">
      <c r="A783"/>
      <c r="B783"/>
      <c r="C783"/>
      <c r="D783"/>
      <c r="E783"/>
      <c r="J783"/>
      <c r="K783"/>
      <c r="L783" s="210"/>
      <c r="M783"/>
      <c r="N783"/>
      <c r="O783" s="210"/>
      <c r="P783"/>
      <c r="Q783"/>
      <c r="R783" s="210"/>
      <c r="S783" s="171"/>
    </row>
    <row r="784" spans="1:19" x14ac:dyDescent="0.2">
      <c r="A784"/>
      <c r="B784"/>
      <c r="C784"/>
      <c r="D784"/>
      <c r="E784"/>
      <c r="J784"/>
      <c r="K784"/>
      <c r="L784" s="210"/>
      <c r="M784"/>
      <c r="N784"/>
      <c r="O784" s="210"/>
      <c r="P784"/>
      <c r="Q784"/>
      <c r="R784" s="210"/>
      <c r="S784" s="171"/>
    </row>
    <row r="785" spans="1:19" x14ac:dyDescent="0.2">
      <c r="A785"/>
      <c r="B785"/>
      <c r="C785"/>
      <c r="D785"/>
      <c r="E785"/>
      <c r="J785"/>
      <c r="K785"/>
      <c r="L785" s="210"/>
      <c r="M785"/>
      <c r="N785"/>
      <c r="O785" s="210"/>
      <c r="P785"/>
      <c r="Q785"/>
      <c r="R785" s="210"/>
      <c r="S785" s="171"/>
    </row>
    <row r="786" spans="1:19" x14ac:dyDescent="0.2">
      <c r="A786"/>
      <c r="B786"/>
      <c r="C786"/>
      <c r="D786"/>
      <c r="E786"/>
      <c r="J786"/>
      <c r="K786"/>
      <c r="L786" s="210"/>
      <c r="M786"/>
      <c r="N786"/>
      <c r="O786" s="210"/>
      <c r="P786"/>
      <c r="Q786"/>
      <c r="R786" s="210"/>
      <c r="S786" s="171"/>
    </row>
    <row r="787" spans="1:19" x14ac:dyDescent="0.2">
      <c r="A787"/>
      <c r="B787"/>
      <c r="C787"/>
      <c r="D787"/>
      <c r="E787"/>
      <c r="J787"/>
      <c r="K787"/>
      <c r="L787" s="210"/>
      <c r="M787"/>
      <c r="N787"/>
      <c r="O787" s="210"/>
      <c r="P787"/>
      <c r="Q787"/>
      <c r="R787" s="210"/>
      <c r="S787" s="171"/>
    </row>
    <row r="788" spans="1:19" x14ac:dyDescent="0.2">
      <c r="A788"/>
      <c r="B788"/>
      <c r="C788"/>
      <c r="D788"/>
      <c r="E788"/>
      <c r="J788"/>
      <c r="K788"/>
      <c r="L788" s="210"/>
      <c r="M788"/>
      <c r="N788"/>
      <c r="O788" s="210"/>
      <c r="P788"/>
      <c r="Q788"/>
      <c r="R788" s="210"/>
      <c r="S788" s="171"/>
    </row>
    <row r="789" spans="1:19" x14ac:dyDescent="0.2">
      <c r="A789"/>
      <c r="B789"/>
      <c r="C789"/>
      <c r="D789"/>
      <c r="E789"/>
      <c r="J789"/>
      <c r="K789"/>
      <c r="L789" s="210"/>
      <c r="M789"/>
      <c r="N789"/>
      <c r="O789" s="210"/>
      <c r="P789"/>
      <c r="Q789"/>
      <c r="R789" s="210"/>
      <c r="S789" s="171"/>
    </row>
    <row r="790" spans="1:19" x14ac:dyDescent="0.2">
      <c r="A790"/>
      <c r="B790"/>
      <c r="C790"/>
      <c r="D790"/>
      <c r="E790"/>
      <c r="J790"/>
      <c r="K790"/>
      <c r="L790" s="210"/>
      <c r="M790"/>
      <c r="N790"/>
      <c r="O790" s="210"/>
      <c r="P790"/>
      <c r="Q790"/>
      <c r="R790" s="210"/>
      <c r="S790" s="171"/>
    </row>
    <row r="791" spans="1:19" x14ac:dyDescent="0.2">
      <c r="A791"/>
      <c r="B791"/>
      <c r="C791"/>
      <c r="D791"/>
      <c r="E791"/>
      <c r="J791"/>
      <c r="K791"/>
      <c r="L791" s="210"/>
      <c r="M791"/>
      <c r="N791"/>
      <c r="O791" s="210"/>
      <c r="P791"/>
      <c r="Q791"/>
      <c r="R791" s="210"/>
      <c r="S791" s="171"/>
    </row>
    <row r="792" spans="1:19" x14ac:dyDescent="0.2">
      <c r="A792"/>
      <c r="B792"/>
      <c r="C792"/>
      <c r="D792"/>
      <c r="E792"/>
      <c r="J792"/>
      <c r="K792"/>
      <c r="L792" s="210"/>
      <c r="M792"/>
      <c r="N792"/>
      <c r="O792" s="210"/>
      <c r="P792"/>
      <c r="Q792"/>
      <c r="R792" s="210"/>
      <c r="S792" s="171"/>
    </row>
    <row r="793" spans="1:19" x14ac:dyDescent="0.2">
      <c r="A793"/>
      <c r="B793"/>
      <c r="C793"/>
      <c r="D793"/>
      <c r="E793"/>
      <c r="J793"/>
      <c r="K793"/>
      <c r="L793" s="210"/>
      <c r="M793"/>
      <c r="N793"/>
      <c r="O793" s="210"/>
      <c r="P793"/>
      <c r="Q793"/>
      <c r="R793" s="210"/>
      <c r="S793" s="171"/>
    </row>
    <row r="794" spans="1:19" x14ac:dyDescent="0.2">
      <c r="A794"/>
      <c r="B794"/>
      <c r="C794"/>
      <c r="D794"/>
      <c r="E794"/>
      <c r="J794"/>
      <c r="K794"/>
      <c r="L794" s="210"/>
      <c r="M794"/>
      <c r="N794"/>
      <c r="O794" s="210"/>
      <c r="P794"/>
      <c r="Q794"/>
      <c r="R794" s="210"/>
      <c r="S794" s="171"/>
    </row>
    <row r="795" spans="1:19" x14ac:dyDescent="0.2">
      <c r="A795"/>
      <c r="B795"/>
      <c r="C795"/>
      <c r="D795"/>
      <c r="E795"/>
      <c r="J795"/>
      <c r="K795"/>
      <c r="L795" s="210"/>
      <c r="M795"/>
      <c r="N795"/>
      <c r="O795" s="210"/>
      <c r="P795"/>
      <c r="Q795"/>
      <c r="R795" s="210"/>
      <c r="S795" s="171"/>
    </row>
    <row r="796" spans="1:19" x14ac:dyDescent="0.2">
      <c r="A796"/>
      <c r="B796"/>
      <c r="C796"/>
      <c r="D796"/>
      <c r="E796"/>
      <c r="J796"/>
      <c r="K796"/>
      <c r="L796" s="210"/>
      <c r="M796"/>
      <c r="N796"/>
      <c r="O796" s="210"/>
      <c r="P796"/>
      <c r="Q796"/>
      <c r="R796" s="210"/>
      <c r="S796" s="171"/>
    </row>
    <row r="797" spans="1:19" x14ac:dyDescent="0.2">
      <c r="A797"/>
      <c r="B797"/>
      <c r="C797"/>
      <c r="D797"/>
      <c r="E797"/>
      <c r="J797"/>
      <c r="K797"/>
      <c r="L797" s="210"/>
      <c r="M797"/>
      <c r="N797"/>
      <c r="O797" s="210"/>
      <c r="P797"/>
      <c r="Q797"/>
      <c r="R797" s="210"/>
      <c r="S797" s="171"/>
    </row>
    <row r="798" spans="1:19" x14ac:dyDescent="0.2">
      <c r="A798"/>
      <c r="B798"/>
      <c r="C798"/>
      <c r="D798"/>
      <c r="E798"/>
      <c r="J798"/>
      <c r="K798"/>
      <c r="L798" s="210"/>
      <c r="M798"/>
      <c r="N798"/>
      <c r="O798" s="210"/>
      <c r="P798"/>
      <c r="Q798"/>
      <c r="R798" s="210"/>
      <c r="S798" s="171"/>
    </row>
    <row r="799" spans="1:19" x14ac:dyDescent="0.2">
      <c r="A799"/>
      <c r="B799"/>
      <c r="C799"/>
      <c r="D799"/>
      <c r="E799"/>
      <c r="J799"/>
      <c r="K799"/>
      <c r="L799" s="210"/>
      <c r="M799"/>
      <c r="N799"/>
      <c r="O799" s="210"/>
      <c r="P799"/>
      <c r="Q799"/>
      <c r="R799" s="210"/>
      <c r="S799" s="171"/>
    </row>
    <row r="800" spans="1:19" x14ac:dyDescent="0.2">
      <c r="A800"/>
      <c r="B800"/>
      <c r="C800"/>
      <c r="D800"/>
      <c r="E800"/>
      <c r="J800"/>
      <c r="K800"/>
      <c r="L800" s="210"/>
      <c r="M800"/>
      <c r="N800"/>
      <c r="O800" s="210"/>
      <c r="P800"/>
      <c r="Q800"/>
      <c r="R800" s="210"/>
      <c r="S800" s="171"/>
    </row>
    <row r="801" spans="1:19" x14ac:dyDescent="0.2">
      <c r="A801"/>
      <c r="B801"/>
      <c r="C801"/>
      <c r="D801"/>
      <c r="E801"/>
      <c r="J801"/>
      <c r="K801"/>
      <c r="L801" s="210"/>
      <c r="M801"/>
      <c r="N801"/>
      <c r="O801" s="210"/>
      <c r="P801"/>
      <c r="Q801"/>
      <c r="R801" s="210"/>
      <c r="S801" s="171"/>
    </row>
    <row r="802" spans="1:19" x14ac:dyDescent="0.2">
      <c r="A802"/>
      <c r="B802"/>
      <c r="C802"/>
      <c r="D802"/>
      <c r="E802"/>
      <c r="J802"/>
      <c r="K802"/>
      <c r="L802" s="210"/>
      <c r="M802"/>
      <c r="N802"/>
      <c r="O802" s="210"/>
      <c r="P802"/>
      <c r="Q802"/>
      <c r="R802" s="210"/>
      <c r="S802" s="171"/>
    </row>
    <row r="803" spans="1:19" x14ac:dyDescent="0.2">
      <c r="A803"/>
      <c r="B803"/>
      <c r="C803"/>
      <c r="D803"/>
      <c r="E803"/>
      <c r="J803"/>
      <c r="K803"/>
      <c r="L803" s="210"/>
      <c r="M803"/>
      <c r="N803"/>
      <c r="O803" s="210"/>
      <c r="P803"/>
      <c r="Q803"/>
      <c r="R803" s="210"/>
      <c r="S803" s="171"/>
    </row>
    <row r="804" spans="1:19" x14ac:dyDescent="0.2">
      <c r="A804"/>
      <c r="B804"/>
      <c r="C804"/>
      <c r="D804"/>
      <c r="E804"/>
      <c r="J804"/>
      <c r="K804"/>
      <c r="L804" s="210"/>
      <c r="M804"/>
      <c r="N804"/>
      <c r="O804" s="210"/>
      <c r="P804"/>
      <c r="Q804"/>
      <c r="R804" s="210"/>
      <c r="S804" s="171"/>
    </row>
    <row r="805" spans="1:19" x14ac:dyDescent="0.2">
      <c r="A805"/>
      <c r="B805"/>
      <c r="C805"/>
      <c r="D805"/>
      <c r="E805"/>
      <c r="J805"/>
      <c r="K805"/>
      <c r="L805" s="210"/>
      <c r="M805"/>
      <c r="N805"/>
      <c r="O805" s="210"/>
      <c r="P805"/>
      <c r="Q805"/>
      <c r="R805" s="210"/>
      <c r="S805" s="171"/>
    </row>
    <row r="806" spans="1:19" x14ac:dyDescent="0.2">
      <c r="A806"/>
      <c r="B806"/>
      <c r="C806"/>
      <c r="D806"/>
      <c r="E806"/>
      <c r="J806"/>
      <c r="K806"/>
      <c r="L806" s="210"/>
      <c r="M806"/>
      <c r="N806"/>
      <c r="O806" s="210"/>
      <c r="P806"/>
      <c r="Q806"/>
      <c r="R806" s="210"/>
      <c r="S806" s="171"/>
    </row>
    <row r="807" spans="1:19" x14ac:dyDescent="0.2">
      <c r="A807"/>
      <c r="B807"/>
      <c r="C807"/>
      <c r="D807"/>
      <c r="E807"/>
      <c r="J807"/>
      <c r="K807"/>
      <c r="L807" s="210"/>
      <c r="M807"/>
      <c r="N807"/>
      <c r="O807" s="210"/>
      <c r="P807"/>
      <c r="Q807"/>
      <c r="R807" s="210"/>
      <c r="S807" s="171"/>
    </row>
    <row r="808" spans="1:19" x14ac:dyDescent="0.2">
      <c r="A808"/>
      <c r="B808"/>
      <c r="C808"/>
      <c r="D808"/>
      <c r="E808"/>
      <c r="J808"/>
      <c r="K808"/>
      <c r="L808" s="210"/>
      <c r="M808"/>
      <c r="N808"/>
      <c r="O808" s="210"/>
      <c r="P808"/>
      <c r="Q808"/>
      <c r="R808" s="210"/>
      <c r="S808" s="171"/>
    </row>
    <row r="809" spans="1:19" x14ac:dyDescent="0.2">
      <c r="A809"/>
      <c r="B809"/>
      <c r="C809"/>
      <c r="D809"/>
      <c r="E809"/>
      <c r="J809"/>
      <c r="K809"/>
      <c r="L809" s="210"/>
      <c r="M809"/>
      <c r="N809"/>
      <c r="O809" s="210"/>
      <c r="P809"/>
      <c r="Q809"/>
      <c r="R809" s="210"/>
      <c r="S809" s="171"/>
    </row>
    <row r="810" spans="1:19" x14ac:dyDescent="0.2">
      <c r="A810"/>
      <c r="B810"/>
      <c r="C810"/>
      <c r="D810"/>
      <c r="E810"/>
      <c r="J810"/>
      <c r="K810"/>
      <c r="L810" s="210"/>
      <c r="M810"/>
      <c r="N810"/>
      <c r="O810" s="210"/>
      <c r="P810"/>
      <c r="Q810"/>
      <c r="R810" s="210"/>
      <c r="S810" s="171"/>
    </row>
    <row r="811" spans="1:19" x14ac:dyDescent="0.2">
      <c r="A811"/>
      <c r="B811"/>
      <c r="C811"/>
      <c r="D811"/>
      <c r="E811"/>
      <c r="J811"/>
      <c r="K811"/>
      <c r="L811" s="210"/>
      <c r="M811"/>
      <c r="N811"/>
      <c r="O811" s="210"/>
      <c r="P811"/>
      <c r="Q811"/>
      <c r="R811" s="210"/>
      <c r="S811" s="171"/>
    </row>
    <row r="812" spans="1:19" x14ac:dyDescent="0.2">
      <c r="A812"/>
      <c r="B812"/>
      <c r="C812"/>
      <c r="D812"/>
      <c r="E812"/>
      <c r="J812"/>
      <c r="K812"/>
      <c r="L812" s="210"/>
      <c r="M812"/>
      <c r="N812"/>
      <c r="O812" s="210"/>
      <c r="P812"/>
      <c r="Q812"/>
      <c r="R812" s="210"/>
      <c r="S812" s="171"/>
    </row>
    <row r="813" spans="1:19" x14ac:dyDescent="0.2">
      <c r="A813"/>
      <c r="B813"/>
      <c r="C813"/>
      <c r="D813"/>
      <c r="E813"/>
      <c r="J813"/>
      <c r="K813"/>
      <c r="L813" s="210"/>
      <c r="M813"/>
      <c r="N813"/>
      <c r="O813" s="210"/>
      <c r="P813"/>
      <c r="Q813"/>
      <c r="R813" s="210"/>
      <c r="S813" s="171"/>
    </row>
    <row r="814" spans="1:19" x14ac:dyDescent="0.2">
      <c r="A814"/>
      <c r="B814"/>
      <c r="C814"/>
      <c r="D814"/>
      <c r="E814"/>
      <c r="J814"/>
      <c r="K814"/>
      <c r="L814" s="210"/>
      <c r="M814"/>
      <c r="N814"/>
      <c r="O814" s="210"/>
      <c r="P814"/>
      <c r="Q814"/>
      <c r="R814" s="210"/>
      <c r="S814" s="171"/>
    </row>
    <row r="815" spans="1:19" x14ac:dyDescent="0.2">
      <c r="A815"/>
      <c r="B815"/>
      <c r="C815"/>
      <c r="D815"/>
      <c r="E815"/>
      <c r="J815"/>
      <c r="K815"/>
      <c r="L815" s="210"/>
      <c r="M815"/>
      <c r="N815"/>
      <c r="O815" s="210"/>
      <c r="P815"/>
      <c r="Q815"/>
      <c r="R815" s="210"/>
      <c r="S815" s="171"/>
    </row>
    <row r="816" spans="1:19" x14ac:dyDescent="0.2">
      <c r="A816"/>
      <c r="B816"/>
      <c r="C816"/>
      <c r="D816"/>
      <c r="E816"/>
      <c r="J816"/>
      <c r="K816"/>
      <c r="L816" s="210"/>
      <c r="M816"/>
      <c r="N816"/>
      <c r="O816" s="210"/>
      <c r="P816"/>
      <c r="Q816"/>
      <c r="R816" s="210"/>
      <c r="S816" s="171"/>
    </row>
    <row r="817" spans="1:19" x14ac:dyDescent="0.2">
      <c r="A817"/>
      <c r="B817"/>
      <c r="C817"/>
      <c r="D817"/>
      <c r="E817"/>
      <c r="J817"/>
      <c r="K817"/>
      <c r="L817" s="210"/>
      <c r="M817"/>
      <c r="N817"/>
      <c r="O817" s="210"/>
      <c r="P817"/>
      <c r="Q817"/>
      <c r="R817" s="210"/>
      <c r="S817" s="171"/>
    </row>
    <row r="818" spans="1:19" x14ac:dyDescent="0.2">
      <c r="A818"/>
      <c r="B818"/>
      <c r="C818"/>
      <c r="D818"/>
      <c r="E818"/>
      <c r="J818"/>
      <c r="K818"/>
      <c r="L818" s="210"/>
      <c r="M818"/>
      <c r="N818"/>
      <c r="O818" s="210"/>
      <c r="P818"/>
      <c r="Q818"/>
      <c r="R818" s="210"/>
      <c r="S818" s="171"/>
    </row>
    <row r="819" spans="1:19" x14ac:dyDescent="0.2">
      <c r="A819"/>
      <c r="B819"/>
      <c r="C819"/>
      <c r="D819"/>
      <c r="E819"/>
      <c r="J819"/>
      <c r="K819"/>
      <c r="L819" s="210"/>
      <c r="M819"/>
      <c r="N819"/>
      <c r="O819" s="210"/>
      <c r="P819"/>
      <c r="Q819"/>
      <c r="R819" s="210"/>
      <c r="S819" s="171"/>
    </row>
    <row r="820" spans="1:19" x14ac:dyDescent="0.2">
      <c r="A820"/>
      <c r="B820"/>
      <c r="C820"/>
      <c r="D820"/>
      <c r="E820"/>
      <c r="J820"/>
      <c r="K820"/>
      <c r="L820" s="210"/>
      <c r="M820"/>
      <c r="N820"/>
      <c r="O820" s="210"/>
      <c r="P820"/>
      <c r="Q820"/>
      <c r="R820" s="210"/>
      <c r="S820" s="171"/>
    </row>
    <row r="821" spans="1:19" x14ac:dyDescent="0.2">
      <c r="A821"/>
      <c r="B821"/>
      <c r="C821"/>
      <c r="D821"/>
      <c r="E821"/>
      <c r="J821"/>
      <c r="K821"/>
      <c r="L821" s="210"/>
      <c r="M821"/>
      <c r="N821"/>
      <c r="O821" s="210"/>
      <c r="P821"/>
      <c r="Q821"/>
      <c r="R821" s="210"/>
      <c r="S821" s="171"/>
    </row>
    <row r="822" spans="1:19" x14ac:dyDescent="0.2">
      <c r="A822"/>
      <c r="B822"/>
      <c r="C822"/>
      <c r="D822"/>
      <c r="E822"/>
      <c r="J822"/>
      <c r="K822"/>
      <c r="L822" s="210"/>
      <c r="M822"/>
      <c r="N822"/>
      <c r="O822" s="210"/>
      <c r="P822"/>
      <c r="Q822"/>
      <c r="R822" s="210"/>
      <c r="S822" s="171"/>
    </row>
    <row r="823" spans="1:19" x14ac:dyDescent="0.2">
      <c r="A823"/>
      <c r="B823"/>
      <c r="C823"/>
      <c r="D823"/>
      <c r="E823"/>
      <c r="J823"/>
      <c r="K823"/>
      <c r="L823" s="210"/>
      <c r="M823"/>
      <c r="N823"/>
      <c r="O823" s="210"/>
      <c r="P823"/>
      <c r="Q823"/>
      <c r="R823" s="210"/>
      <c r="S823" s="171"/>
    </row>
    <row r="824" spans="1:19" x14ac:dyDescent="0.2">
      <c r="A824"/>
      <c r="B824"/>
      <c r="C824"/>
      <c r="D824"/>
      <c r="E824"/>
      <c r="J824"/>
      <c r="K824"/>
      <c r="L824" s="210"/>
      <c r="M824"/>
      <c r="N824"/>
      <c r="O824" s="210"/>
      <c r="P824"/>
      <c r="Q824"/>
      <c r="R824" s="210"/>
      <c r="S824" s="171"/>
    </row>
    <row r="825" spans="1:19" x14ac:dyDescent="0.2">
      <c r="A825"/>
      <c r="B825"/>
      <c r="C825"/>
      <c r="D825"/>
      <c r="E825"/>
      <c r="J825"/>
      <c r="K825"/>
      <c r="L825" s="210"/>
      <c r="M825"/>
      <c r="N825"/>
      <c r="O825" s="210"/>
      <c r="P825"/>
      <c r="Q825"/>
      <c r="R825" s="210"/>
      <c r="S825" s="171"/>
    </row>
    <row r="826" spans="1:19" x14ac:dyDescent="0.2">
      <c r="A826"/>
      <c r="B826"/>
      <c r="C826"/>
      <c r="D826"/>
      <c r="E826"/>
      <c r="J826"/>
      <c r="K826"/>
      <c r="L826" s="210"/>
      <c r="M826"/>
      <c r="N826"/>
      <c r="O826" s="210"/>
      <c r="P826"/>
      <c r="Q826"/>
      <c r="R826" s="210"/>
      <c r="S826" s="171"/>
    </row>
    <row r="827" spans="1:19" x14ac:dyDescent="0.2">
      <c r="A827"/>
      <c r="B827"/>
      <c r="C827"/>
      <c r="D827"/>
      <c r="E827"/>
      <c r="J827"/>
      <c r="K827"/>
      <c r="L827" s="210"/>
      <c r="M827"/>
      <c r="N827"/>
      <c r="O827" s="210"/>
      <c r="P827"/>
      <c r="Q827"/>
      <c r="R827" s="210"/>
      <c r="S827" s="171"/>
    </row>
    <row r="828" spans="1:19" x14ac:dyDescent="0.2">
      <c r="A828"/>
      <c r="B828"/>
      <c r="C828"/>
      <c r="D828"/>
      <c r="E828"/>
      <c r="J828"/>
      <c r="K828"/>
      <c r="L828" s="210"/>
      <c r="M828"/>
      <c r="N828"/>
      <c r="O828" s="210"/>
      <c r="P828"/>
      <c r="Q828"/>
      <c r="R828" s="210"/>
      <c r="S828" s="171"/>
    </row>
    <row r="829" spans="1:19" x14ac:dyDescent="0.2">
      <c r="A829"/>
      <c r="B829"/>
      <c r="C829"/>
      <c r="D829"/>
      <c r="E829"/>
      <c r="J829"/>
      <c r="K829"/>
      <c r="L829" s="210"/>
      <c r="M829"/>
      <c r="N829"/>
      <c r="O829" s="210"/>
      <c r="P829"/>
      <c r="Q829"/>
      <c r="R829" s="210"/>
      <c r="S829" s="171"/>
    </row>
    <row r="830" spans="1:19" x14ac:dyDescent="0.2">
      <c r="A830"/>
      <c r="B830"/>
      <c r="C830"/>
      <c r="D830"/>
      <c r="E830"/>
      <c r="J830"/>
      <c r="K830"/>
      <c r="L830" s="210"/>
      <c r="M830"/>
      <c r="N830"/>
      <c r="O830" s="210"/>
      <c r="P830"/>
      <c r="Q830"/>
      <c r="R830" s="210"/>
      <c r="S830" s="171"/>
    </row>
    <row r="831" spans="1:19" x14ac:dyDescent="0.2">
      <c r="A831"/>
      <c r="B831"/>
      <c r="C831"/>
      <c r="D831"/>
      <c r="E831"/>
      <c r="J831"/>
      <c r="K831"/>
      <c r="L831" s="210"/>
      <c r="M831"/>
      <c r="N831"/>
      <c r="O831" s="210"/>
      <c r="P831"/>
      <c r="Q831"/>
      <c r="R831" s="210"/>
      <c r="S831" s="171"/>
    </row>
    <row r="832" spans="1:19" x14ac:dyDescent="0.2">
      <c r="A832"/>
      <c r="B832"/>
      <c r="C832"/>
      <c r="D832"/>
      <c r="E832"/>
      <c r="J832"/>
      <c r="K832"/>
      <c r="L832" s="210"/>
      <c r="M832"/>
      <c r="N832"/>
      <c r="O832" s="210"/>
      <c r="P832"/>
      <c r="Q832"/>
      <c r="R832" s="210"/>
      <c r="S832" s="171"/>
    </row>
    <row r="833" spans="1:19" x14ac:dyDescent="0.2">
      <c r="A833"/>
      <c r="B833"/>
      <c r="C833"/>
      <c r="D833"/>
      <c r="E833"/>
      <c r="J833"/>
      <c r="K833"/>
      <c r="L833" s="210"/>
      <c r="M833"/>
      <c r="N833"/>
      <c r="O833" s="210"/>
      <c r="P833"/>
      <c r="Q833"/>
      <c r="R833" s="210"/>
      <c r="S833" s="171"/>
    </row>
    <row r="834" spans="1:19" x14ac:dyDescent="0.2">
      <c r="A834"/>
      <c r="B834"/>
      <c r="C834"/>
      <c r="D834"/>
      <c r="E834"/>
      <c r="J834"/>
      <c r="K834"/>
      <c r="L834" s="210"/>
      <c r="M834"/>
      <c r="N834"/>
      <c r="O834" s="210"/>
      <c r="P834"/>
      <c r="Q834"/>
      <c r="R834" s="210"/>
      <c r="S834" s="171"/>
    </row>
    <row r="835" spans="1:19" x14ac:dyDescent="0.2">
      <c r="A835"/>
      <c r="B835"/>
      <c r="C835"/>
      <c r="D835"/>
      <c r="E835"/>
      <c r="J835"/>
      <c r="K835"/>
      <c r="L835" s="210"/>
      <c r="M835"/>
      <c r="N835"/>
      <c r="O835" s="210"/>
      <c r="P835"/>
      <c r="Q835"/>
      <c r="R835" s="210"/>
      <c r="S835" s="171"/>
    </row>
    <row r="836" spans="1:19" x14ac:dyDescent="0.2">
      <c r="A836"/>
      <c r="B836"/>
      <c r="C836"/>
      <c r="D836"/>
      <c r="E836"/>
      <c r="J836"/>
      <c r="K836"/>
      <c r="L836" s="210"/>
      <c r="M836"/>
      <c r="N836"/>
      <c r="O836" s="210"/>
      <c r="P836"/>
      <c r="Q836"/>
      <c r="R836" s="210"/>
      <c r="S836" s="171"/>
    </row>
    <row r="837" spans="1:19" x14ac:dyDescent="0.2">
      <c r="A837"/>
      <c r="B837"/>
      <c r="C837"/>
      <c r="D837"/>
      <c r="E837"/>
      <c r="J837"/>
      <c r="K837"/>
      <c r="L837" s="210"/>
      <c r="M837"/>
      <c r="N837"/>
      <c r="O837" s="210"/>
      <c r="P837"/>
      <c r="Q837"/>
      <c r="R837" s="210"/>
      <c r="S837" s="171"/>
    </row>
    <row r="838" spans="1:19" x14ac:dyDescent="0.2">
      <c r="A838"/>
      <c r="B838"/>
      <c r="C838"/>
      <c r="D838"/>
      <c r="E838"/>
      <c r="J838"/>
      <c r="K838"/>
      <c r="L838" s="210"/>
      <c r="M838"/>
      <c r="N838"/>
      <c r="O838" s="210"/>
      <c r="P838"/>
      <c r="Q838"/>
      <c r="R838" s="210"/>
      <c r="S838" s="171"/>
    </row>
    <row r="839" spans="1:19" x14ac:dyDescent="0.2">
      <c r="A839"/>
      <c r="B839"/>
      <c r="C839"/>
      <c r="D839"/>
      <c r="E839"/>
      <c r="J839"/>
      <c r="K839"/>
      <c r="L839" s="210"/>
      <c r="M839"/>
      <c r="N839"/>
      <c r="O839" s="210"/>
      <c r="P839"/>
      <c r="Q839"/>
      <c r="R839" s="210"/>
      <c r="S839" s="171"/>
    </row>
    <row r="840" spans="1:19" x14ac:dyDescent="0.2">
      <c r="A840"/>
      <c r="B840"/>
      <c r="C840"/>
      <c r="D840"/>
      <c r="E840"/>
      <c r="J840"/>
      <c r="K840"/>
      <c r="L840" s="210"/>
      <c r="M840"/>
      <c r="N840"/>
      <c r="O840" s="210"/>
      <c r="P840"/>
      <c r="Q840"/>
      <c r="R840" s="210"/>
      <c r="S840" s="171"/>
    </row>
    <row r="841" spans="1:19" x14ac:dyDescent="0.2">
      <c r="A841"/>
      <c r="B841"/>
      <c r="C841"/>
      <c r="D841"/>
      <c r="E841"/>
      <c r="J841"/>
      <c r="K841"/>
      <c r="L841" s="210"/>
      <c r="M841"/>
      <c r="N841"/>
      <c r="O841" s="210"/>
      <c r="P841"/>
      <c r="Q841"/>
      <c r="R841" s="210"/>
      <c r="S841" s="171"/>
    </row>
    <row r="842" spans="1:19" x14ac:dyDescent="0.2">
      <c r="A842"/>
      <c r="B842"/>
      <c r="C842"/>
      <c r="D842"/>
      <c r="E842"/>
      <c r="J842"/>
      <c r="K842"/>
      <c r="L842" s="210"/>
      <c r="M842"/>
      <c r="N842"/>
      <c r="O842" s="210"/>
      <c r="P842"/>
      <c r="Q842"/>
      <c r="R842" s="210"/>
      <c r="S842" s="171"/>
    </row>
    <row r="843" spans="1:19" x14ac:dyDescent="0.2">
      <c r="A843"/>
      <c r="B843"/>
      <c r="C843"/>
      <c r="D843"/>
      <c r="E843"/>
      <c r="J843"/>
      <c r="K843"/>
      <c r="L843" s="210"/>
      <c r="M843"/>
      <c r="N843"/>
      <c r="O843" s="210"/>
      <c r="P843"/>
      <c r="Q843"/>
      <c r="R843" s="210"/>
      <c r="S843" s="171"/>
    </row>
    <row r="844" spans="1:19" x14ac:dyDescent="0.2">
      <c r="A844"/>
      <c r="B844"/>
      <c r="C844"/>
      <c r="D844"/>
      <c r="E844"/>
      <c r="J844"/>
      <c r="K844"/>
      <c r="L844" s="210"/>
      <c r="M844"/>
      <c r="N844"/>
      <c r="O844" s="210"/>
      <c r="P844"/>
      <c r="Q844"/>
      <c r="R844" s="210"/>
      <c r="S844" s="171"/>
    </row>
    <row r="845" spans="1:19" x14ac:dyDescent="0.2">
      <c r="A845"/>
      <c r="B845"/>
      <c r="C845"/>
      <c r="D845"/>
      <c r="E845"/>
      <c r="J845"/>
      <c r="K845"/>
      <c r="L845" s="210"/>
      <c r="M845"/>
      <c r="N845"/>
      <c r="O845" s="210"/>
      <c r="P845"/>
      <c r="Q845"/>
      <c r="R845" s="210"/>
      <c r="S845" s="171"/>
    </row>
    <row r="846" spans="1:19" x14ac:dyDescent="0.2">
      <c r="A846"/>
      <c r="B846"/>
      <c r="C846"/>
      <c r="D846"/>
      <c r="E846"/>
      <c r="J846"/>
      <c r="K846"/>
      <c r="L846" s="210"/>
      <c r="M846"/>
      <c r="N846"/>
      <c r="O846" s="210"/>
      <c r="P846"/>
      <c r="Q846"/>
      <c r="R846" s="210"/>
      <c r="S846" s="171"/>
    </row>
    <row r="847" spans="1:19" x14ac:dyDescent="0.2">
      <c r="A847"/>
      <c r="B847"/>
      <c r="C847"/>
      <c r="D847"/>
      <c r="E847"/>
      <c r="J847"/>
      <c r="K847"/>
      <c r="L847" s="210"/>
      <c r="M847"/>
      <c r="N847"/>
      <c r="O847" s="210"/>
      <c r="P847"/>
      <c r="Q847"/>
      <c r="R847" s="210"/>
      <c r="S847" s="171"/>
    </row>
    <row r="848" spans="1:19" x14ac:dyDescent="0.2">
      <c r="A848"/>
      <c r="B848"/>
      <c r="C848"/>
      <c r="D848"/>
      <c r="E848"/>
      <c r="J848"/>
      <c r="K848"/>
      <c r="L848" s="210"/>
      <c r="M848"/>
      <c r="N848"/>
      <c r="O848" s="210"/>
      <c r="P848"/>
      <c r="Q848"/>
      <c r="R848" s="210"/>
      <c r="S848" s="171"/>
    </row>
    <row r="849" spans="1:19" x14ac:dyDescent="0.2">
      <c r="A849"/>
      <c r="B849"/>
      <c r="C849"/>
      <c r="D849"/>
      <c r="E849"/>
      <c r="J849"/>
      <c r="K849"/>
      <c r="L849" s="210"/>
      <c r="M849"/>
      <c r="N849"/>
      <c r="O849" s="210"/>
      <c r="P849"/>
      <c r="Q849"/>
      <c r="R849" s="210"/>
      <c r="S849" s="171"/>
    </row>
    <row r="850" spans="1:19" x14ac:dyDescent="0.2">
      <c r="A850"/>
      <c r="B850"/>
      <c r="C850"/>
      <c r="D850"/>
      <c r="E850"/>
      <c r="J850"/>
      <c r="K850"/>
      <c r="L850" s="210"/>
      <c r="M850"/>
      <c r="N850"/>
      <c r="O850" s="210"/>
      <c r="P850"/>
      <c r="Q850"/>
      <c r="R850" s="210"/>
      <c r="S850" s="171"/>
    </row>
    <row r="851" spans="1:19" x14ac:dyDescent="0.2">
      <c r="A851"/>
      <c r="B851"/>
      <c r="C851"/>
      <c r="D851"/>
      <c r="E851"/>
      <c r="J851"/>
      <c r="K851"/>
      <c r="L851" s="210"/>
      <c r="M851"/>
      <c r="N851"/>
      <c r="O851" s="210"/>
      <c r="P851"/>
      <c r="Q851"/>
      <c r="R851" s="210"/>
      <c r="S851" s="171"/>
    </row>
    <row r="852" spans="1:19" x14ac:dyDescent="0.2">
      <c r="A852"/>
      <c r="B852"/>
      <c r="C852"/>
      <c r="D852"/>
      <c r="E852"/>
      <c r="J852"/>
      <c r="K852"/>
      <c r="L852" s="210"/>
      <c r="M852"/>
      <c r="N852"/>
      <c r="O852" s="210"/>
      <c r="P852"/>
      <c r="Q852"/>
      <c r="R852" s="210"/>
      <c r="S852" s="171"/>
    </row>
    <row r="853" spans="1:19" x14ac:dyDescent="0.2">
      <c r="A853"/>
      <c r="B853"/>
      <c r="C853"/>
      <c r="D853"/>
      <c r="E853"/>
      <c r="J853"/>
      <c r="K853"/>
      <c r="L853" s="210"/>
      <c r="M853"/>
      <c r="N853"/>
      <c r="O853" s="210"/>
      <c r="P853"/>
      <c r="Q853"/>
      <c r="R853" s="210"/>
      <c r="S853" s="171"/>
    </row>
    <row r="854" spans="1:19" x14ac:dyDescent="0.2">
      <c r="A854"/>
      <c r="B854"/>
      <c r="C854"/>
      <c r="D854"/>
      <c r="E854"/>
      <c r="J854"/>
      <c r="K854"/>
      <c r="L854" s="210"/>
      <c r="M854"/>
      <c r="N854"/>
      <c r="O854" s="210"/>
      <c r="P854"/>
      <c r="Q854"/>
      <c r="R854" s="210"/>
      <c r="S854" s="171"/>
    </row>
    <row r="855" spans="1:19" x14ac:dyDescent="0.2">
      <c r="A855"/>
      <c r="B855"/>
      <c r="C855"/>
      <c r="D855"/>
      <c r="E855"/>
      <c r="J855"/>
      <c r="K855"/>
      <c r="L855" s="210"/>
      <c r="M855"/>
      <c r="N855"/>
      <c r="O855" s="210"/>
      <c r="P855"/>
      <c r="Q855"/>
      <c r="R855" s="210"/>
      <c r="S855" s="171"/>
    </row>
    <row r="856" spans="1:19" x14ac:dyDescent="0.2">
      <c r="A856"/>
      <c r="B856"/>
      <c r="C856"/>
      <c r="D856"/>
      <c r="E856"/>
      <c r="J856"/>
      <c r="K856"/>
      <c r="L856" s="210"/>
      <c r="M856"/>
      <c r="N856"/>
      <c r="O856" s="210"/>
      <c r="P856"/>
      <c r="Q856"/>
      <c r="R856" s="210"/>
      <c r="S856" s="171"/>
    </row>
    <row r="857" spans="1:19" x14ac:dyDescent="0.2">
      <c r="A857"/>
      <c r="B857"/>
      <c r="C857"/>
      <c r="D857"/>
      <c r="E857"/>
      <c r="J857"/>
      <c r="K857"/>
      <c r="L857" s="210"/>
      <c r="M857"/>
      <c r="N857"/>
      <c r="O857" s="210"/>
      <c r="P857"/>
      <c r="Q857"/>
      <c r="R857" s="210"/>
      <c r="S857" s="171"/>
    </row>
    <row r="858" spans="1:19" x14ac:dyDescent="0.2">
      <c r="A858"/>
      <c r="B858"/>
      <c r="C858"/>
      <c r="D858"/>
      <c r="E858"/>
      <c r="J858"/>
      <c r="K858"/>
      <c r="L858" s="210"/>
      <c r="M858"/>
      <c r="N858"/>
      <c r="O858" s="210"/>
      <c r="P858"/>
      <c r="Q858"/>
      <c r="R858" s="210"/>
      <c r="S858" s="171"/>
    </row>
    <row r="859" spans="1:19" x14ac:dyDescent="0.2">
      <c r="A859"/>
      <c r="B859"/>
      <c r="C859"/>
      <c r="D859"/>
      <c r="E859"/>
      <c r="J859"/>
      <c r="K859"/>
      <c r="L859" s="210"/>
      <c r="M859"/>
      <c r="N859"/>
      <c r="O859" s="210"/>
      <c r="P859"/>
      <c r="Q859"/>
      <c r="R859" s="210"/>
      <c r="S859" s="171"/>
    </row>
    <row r="860" spans="1:19" x14ac:dyDescent="0.2">
      <c r="A860"/>
      <c r="B860"/>
      <c r="C860"/>
      <c r="D860"/>
      <c r="E860"/>
      <c r="J860"/>
      <c r="K860"/>
      <c r="L860" s="210"/>
      <c r="M860"/>
      <c r="N860"/>
      <c r="O860" s="210"/>
      <c r="P860"/>
      <c r="Q860"/>
      <c r="R860" s="210"/>
      <c r="S860" s="171"/>
    </row>
    <row r="861" spans="1:19" x14ac:dyDescent="0.2">
      <c r="A861"/>
      <c r="B861"/>
      <c r="C861"/>
      <c r="D861"/>
      <c r="E861"/>
      <c r="J861"/>
      <c r="K861"/>
      <c r="L861" s="210"/>
      <c r="M861"/>
      <c r="N861"/>
      <c r="O861" s="210"/>
      <c r="P861"/>
      <c r="Q861"/>
      <c r="R861" s="210"/>
      <c r="S861" s="171"/>
    </row>
    <row r="862" spans="1:19" x14ac:dyDescent="0.2">
      <c r="A862"/>
      <c r="B862"/>
      <c r="C862"/>
      <c r="D862"/>
      <c r="E862"/>
      <c r="J862"/>
      <c r="K862"/>
      <c r="L862" s="210"/>
      <c r="M862"/>
      <c r="N862"/>
      <c r="O862" s="210"/>
      <c r="P862"/>
      <c r="Q862"/>
      <c r="R862" s="210"/>
      <c r="S862" s="171"/>
    </row>
    <row r="863" spans="1:19" x14ac:dyDescent="0.2">
      <c r="A863"/>
      <c r="B863"/>
      <c r="C863"/>
      <c r="D863"/>
      <c r="E863"/>
      <c r="J863"/>
      <c r="K863"/>
      <c r="L863" s="210"/>
      <c r="M863"/>
      <c r="N863"/>
      <c r="O863" s="210"/>
      <c r="P863"/>
      <c r="Q863"/>
      <c r="R863" s="210"/>
      <c r="S863" s="171"/>
    </row>
    <row r="864" spans="1:19" x14ac:dyDescent="0.2">
      <c r="A864"/>
      <c r="B864"/>
      <c r="C864"/>
      <c r="D864"/>
      <c r="E864"/>
      <c r="J864"/>
      <c r="K864"/>
      <c r="L864" s="210"/>
      <c r="M864"/>
      <c r="N864"/>
      <c r="O864" s="210"/>
      <c r="P864"/>
      <c r="Q864"/>
      <c r="R864" s="210"/>
      <c r="S864" s="171"/>
    </row>
    <row r="865" spans="1:19" x14ac:dyDescent="0.2">
      <c r="A865"/>
      <c r="B865"/>
      <c r="C865"/>
      <c r="D865"/>
      <c r="E865"/>
      <c r="J865"/>
      <c r="K865"/>
      <c r="L865" s="210"/>
      <c r="M865"/>
      <c r="N865"/>
      <c r="O865" s="210"/>
      <c r="P865"/>
      <c r="Q865"/>
      <c r="R865" s="210"/>
      <c r="S865" s="171"/>
    </row>
    <row r="866" spans="1:19" x14ac:dyDescent="0.2">
      <c r="A866"/>
      <c r="B866"/>
      <c r="C866"/>
      <c r="D866"/>
      <c r="E866"/>
      <c r="J866"/>
      <c r="K866"/>
      <c r="L866" s="210"/>
      <c r="M866"/>
      <c r="N866"/>
      <c r="O866" s="210"/>
      <c r="P866"/>
      <c r="Q866"/>
      <c r="R866" s="210"/>
      <c r="S866" s="171"/>
    </row>
    <row r="867" spans="1:19" x14ac:dyDescent="0.2">
      <c r="A867"/>
      <c r="B867"/>
      <c r="C867"/>
      <c r="D867"/>
      <c r="E867"/>
      <c r="J867"/>
      <c r="K867"/>
      <c r="L867" s="210"/>
      <c r="M867"/>
      <c r="N867"/>
      <c r="O867" s="210"/>
      <c r="P867"/>
      <c r="Q867"/>
      <c r="R867" s="210"/>
      <c r="S867" s="171"/>
    </row>
    <row r="868" spans="1:19" x14ac:dyDescent="0.2">
      <c r="A868"/>
      <c r="B868"/>
      <c r="C868"/>
      <c r="D868"/>
      <c r="E868"/>
      <c r="J868"/>
      <c r="K868"/>
      <c r="L868" s="210"/>
      <c r="M868"/>
      <c r="N868"/>
      <c r="O868" s="210"/>
      <c r="P868"/>
      <c r="Q868"/>
      <c r="R868" s="210"/>
      <c r="S868" s="171"/>
    </row>
    <row r="869" spans="1:19" x14ac:dyDescent="0.2">
      <c r="A869"/>
      <c r="B869"/>
      <c r="C869"/>
      <c r="D869"/>
      <c r="E869"/>
      <c r="J869"/>
      <c r="K869"/>
      <c r="L869" s="210"/>
      <c r="M869"/>
      <c r="N869"/>
      <c r="O869" s="210"/>
      <c r="P869"/>
      <c r="Q869"/>
      <c r="R869" s="210"/>
      <c r="S869" s="171"/>
    </row>
    <row r="870" spans="1:19" x14ac:dyDescent="0.2">
      <c r="A870"/>
      <c r="B870"/>
      <c r="C870"/>
      <c r="D870"/>
      <c r="E870"/>
      <c r="J870"/>
      <c r="K870"/>
      <c r="L870" s="210"/>
      <c r="M870"/>
      <c r="N870"/>
      <c r="O870" s="210"/>
      <c r="P870"/>
      <c r="Q870"/>
      <c r="R870" s="210"/>
      <c r="S870" s="171"/>
    </row>
    <row r="871" spans="1:19" x14ac:dyDescent="0.2">
      <c r="A871"/>
      <c r="B871"/>
      <c r="C871"/>
      <c r="D871"/>
      <c r="E871"/>
      <c r="J871"/>
      <c r="K871"/>
      <c r="L871" s="210"/>
      <c r="M871"/>
      <c r="N871"/>
      <c r="O871" s="210"/>
      <c r="P871"/>
      <c r="Q871"/>
      <c r="R871" s="210"/>
      <c r="S871" s="171"/>
    </row>
    <row r="872" spans="1:19" x14ac:dyDescent="0.2">
      <c r="A872"/>
      <c r="B872"/>
      <c r="C872"/>
      <c r="D872"/>
      <c r="E872"/>
      <c r="J872"/>
      <c r="K872"/>
      <c r="L872" s="210"/>
      <c r="M872"/>
      <c r="N872"/>
      <c r="O872" s="210"/>
      <c r="P872"/>
      <c r="Q872"/>
      <c r="R872" s="210"/>
      <c r="S872" s="171"/>
    </row>
    <row r="873" spans="1:19" x14ac:dyDescent="0.2">
      <c r="A873"/>
      <c r="B873"/>
      <c r="C873"/>
      <c r="D873"/>
      <c r="E873"/>
      <c r="J873"/>
      <c r="K873"/>
      <c r="L873" s="210"/>
      <c r="M873"/>
      <c r="N873"/>
      <c r="O873" s="210"/>
      <c r="P873"/>
      <c r="Q873"/>
      <c r="R873" s="210"/>
      <c r="S873" s="171"/>
    </row>
    <row r="874" spans="1:19" x14ac:dyDescent="0.2">
      <c r="A874"/>
      <c r="B874"/>
      <c r="C874"/>
      <c r="D874"/>
      <c r="E874"/>
      <c r="J874"/>
      <c r="K874"/>
      <c r="L874" s="210"/>
      <c r="M874"/>
      <c r="N874"/>
      <c r="O874" s="210"/>
      <c r="P874"/>
      <c r="Q874"/>
      <c r="R874" s="210"/>
      <c r="S874" s="171"/>
    </row>
    <row r="875" spans="1:19" x14ac:dyDescent="0.2">
      <c r="A875"/>
      <c r="B875"/>
      <c r="C875"/>
      <c r="D875"/>
      <c r="E875"/>
      <c r="J875"/>
      <c r="K875"/>
      <c r="L875" s="210"/>
      <c r="M875"/>
      <c r="N875"/>
      <c r="O875" s="210"/>
      <c r="P875"/>
      <c r="Q875"/>
      <c r="R875" s="210"/>
      <c r="S875" s="171"/>
    </row>
    <row r="876" spans="1:19" x14ac:dyDescent="0.2">
      <c r="A876"/>
      <c r="B876"/>
      <c r="C876"/>
      <c r="D876"/>
      <c r="E876"/>
      <c r="J876"/>
      <c r="K876"/>
      <c r="L876" s="210"/>
      <c r="M876"/>
      <c r="N876"/>
      <c r="O876" s="210"/>
      <c r="P876"/>
      <c r="Q876"/>
      <c r="R876" s="210"/>
      <c r="S876" s="171"/>
    </row>
    <row r="877" spans="1:19" x14ac:dyDescent="0.2">
      <c r="A877"/>
      <c r="B877"/>
      <c r="C877"/>
      <c r="D877"/>
      <c r="E877"/>
      <c r="J877"/>
      <c r="K877"/>
      <c r="L877" s="210"/>
      <c r="M877"/>
      <c r="N877"/>
      <c r="O877" s="210"/>
      <c r="P877"/>
      <c r="Q877"/>
      <c r="R877" s="210"/>
      <c r="S877" s="171"/>
    </row>
    <row r="878" spans="1:19" x14ac:dyDescent="0.2">
      <c r="A878"/>
      <c r="B878"/>
      <c r="C878"/>
      <c r="D878"/>
      <c r="E878"/>
      <c r="J878"/>
      <c r="K878"/>
      <c r="L878" s="210"/>
      <c r="M878"/>
      <c r="N878"/>
      <c r="O878" s="210"/>
      <c r="P878"/>
      <c r="Q878"/>
      <c r="R878" s="210"/>
      <c r="S878" s="171"/>
    </row>
    <row r="879" spans="1:19" x14ac:dyDescent="0.2">
      <c r="A879"/>
      <c r="B879"/>
      <c r="C879"/>
      <c r="D879"/>
      <c r="E879"/>
      <c r="J879"/>
      <c r="K879"/>
      <c r="L879" s="210"/>
      <c r="M879"/>
      <c r="N879"/>
      <c r="O879" s="210"/>
      <c r="P879"/>
      <c r="Q879"/>
      <c r="R879" s="210"/>
      <c r="S879" s="171"/>
    </row>
    <row r="880" spans="1:19" x14ac:dyDescent="0.2">
      <c r="A880"/>
      <c r="B880"/>
      <c r="C880"/>
      <c r="D880"/>
      <c r="E880"/>
      <c r="J880"/>
      <c r="K880"/>
      <c r="L880" s="210"/>
      <c r="M880"/>
      <c r="N880"/>
      <c r="O880" s="210"/>
      <c r="P880"/>
      <c r="Q880"/>
      <c r="R880" s="210"/>
      <c r="S880" s="171"/>
    </row>
    <row r="881" spans="1:19" x14ac:dyDescent="0.2">
      <c r="A881"/>
      <c r="B881"/>
      <c r="C881"/>
      <c r="D881"/>
      <c r="E881"/>
      <c r="J881"/>
      <c r="K881"/>
      <c r="L881" s="210"/>
      <c r="M881"/>
      <c r="N881"/>
      <c r="O881" s="210"/>
      <c r="P881"/>
      <c r="Q881"/>
      <c r="R881" s="210"/>
      <c r="S881" s="171"/>
    </row>
    <row r="882" spans="1:19" x14ac:dyDescent="0.2">
      <c r="A882"/>
      <c r="B882"/>
      <c r="C882"/>
      <c r="D882"/>
      <c r="E882"/>
      <c r="J882"/>
      <c r="K882"/>
      <c r="L882" s="210"/>
      <c r="M882"/>
      <c r="N882"/>
      <c r="O882" s="210"/>
      <c r="P882"/>
      <c r="Q882"/>
      <c r="R882" s="210"/>
      <c r="S882" s="171"/>
    </row>
    <row r="883" spans="1:19" x14ac:dyDescent="0.2">
      <c r="A883"/>
      <c r="B883"/>
      <c r="C883"/>
      <c r="D883"/>
      <c r="E883"/>
      <c r="J883"/>
      <c r="K883"/>
      <c r="L883" s="210"/>
      <c r="M883"/>
      <c r="N883"/>
      <c r="O883" s="210"/>
      <c r="P883"/>
      <c r="Q883"/>
      <c r="R883" s="210"/>
      <c r="S883" s="171"/>
    </row>
    <row r="884" spans="1:19" x14ac:dyDescent="0.2">
      <c r="A884"/>
      <c r="B884"/>
      <c r="C884"/>
      <c r="D884"/>
      <c r="E884"/>
      <c r="J884"/>
      <c r="K884"/>
      <c r="L884" s="210"/>
      <c r="M884"/>
      <c r="N884"/>
      <c r="O884" s="210"/>
      <c r="P884"/>
      <c r="Q884"/>
      <c r="R884" s="210"/>
      <c r="S884" s="171"/>
    </row>
    <row r="885" spans="1:19" x14ac:dyDescent="0.2">
      <c r="A885"/>
      <c r="B885"/>
      <c r="C885"/>
      <c r="D885"/>
      <c r="E885"/>
      <c r="J885"/>
      <c r="K885"/>
      <c r="L885" s="210"/>
      <c r="M885"/>
      <c r="N885"/>
      <c r="O885" s="210"/>
      <c r="P885"/>
      <c r="Q885"/>
      <c r="R885" s="210"/>
      <c r="S885" s="171"/>
    </row>
    <row r="886" spans="1:19" x14ac:dyDescent="0.2">
      <c r="A886"/>
      <c r="B886"/>
      <c r="C886"/>
      <c r="D886"/>
      <c r="E886"/>
      <c r="J886"/>
      <c r="K886"/>
      <c r="L886" s="210"/>
      <c r="M886"/>
      <c r="N886"/>
      <c r="O886" s="210"/>
      <c r="P886"/>
      <c r="Q886"/>
      <c r="R886" s="210"/>
      <c r="S886" s="171"/>
    </row>
    <row r="887" spans="1:19" x14ac:dyDescent="0.2">
      <c r="A887"/>
      <c r="B887"/>
      <c r="C887"/>
      <c r="D887"/>
      <c r="E887"/>
      <c r="J887"/>
      <c r="K887"/>
      <c r="L887" s="210"/>
      <c r="M887"/>
      <c r="N887"/>
      <c r="O887" s="210"/>
      <c r="P887"/>
      <c r="Q887"/>
      <c r="R887" s="210"/>
      <c r="S887" s="171"/>
    </row>
    <row r="888" spans="1:19" x14ac:dyDescent="0.2">
      <c r="A888"/>
      <c r="B888"/>
      <c r="C888"/>
      <c r="D888"/>
      <c r="E888"/>
      <c r="J888"/>
      <c r="K888"/>
      <c r="L888" s="210"/>
      <c r="M888"/>
      <c r="N888"/>
      <c r="O888" s="210"/>
      <c r="P888"/>
      <c r="Q888"/>
      <c r="R888" s="210"/>
      <c r="S888" s="171"/>
    </row>
    <row r="889" spans="1:19" x14ac:dyDescent="0.2">
      <c r="A889"/>
      <c r="B889"/>
      <c r="C889"/>
      <c r="D889"/>
      <c r="E889"/>
      <c r="J889"/>
      <c r="K889"/>
      <c r="L889" s="210"/>
      <c r="M889"/>
      <c r="N889"/>
      <c r="O889" s="210"/>
      <c r="P889"/>
      <c r="Q889"/>
      <c r="R889" s="210"/>
      <c r="S889" s="171"/>
    </row>
    <row r="890" spans="1:19" x14ac:dyDescent="0.2">
      <c r="A890"/>
      <c r="B890"/>
      <c r="C890"/>
      <c r="D890"/>
      <c r="E890"/>
      <c r="J890"/>
      <c r="K890"/>
      <c r="L890" s="210"/>
      <c r="M890"/>
      <c r="N890"/>
      <c r="O890" s="210"/>
      <c r="P890"/>
      <c r="Q890"/>
      <c r="R890" s="210"/>
      <c r="S890" s="171"/>
    </row>
    <row r="891" spans="1:19" x14ac:dyDescent="0.2">
      <c r="A891"/>
      <c r="B891"/>
      <c r="C891"/>
      <c r="D891"/>
      <c r="E891"/>
      <c r="J891"/>
      <c r="K891"/>
      <c r="L891" s="210"/>
      <c r="M891"/>
      <c r="N891"/>
      <c r="O891" s="210"/>
      <c r="P891"/>
      <c r="Q891"/>
      <c r="R891" s="210"/>
      <c r="S891" s="171"/>
    </row>
    <row r="892" spans="1:19" x14ac:dyDescent="0.2">
      <c r="A892"/>
      <c r="B892"/>
      <c r="C892"/>
      <c r="D892"/>
      <c r="E892"/>
      <c r="J892"/>
      <c r="K892"/>
      <c r="L892" s="210"/>
      <c r="M892"/>
      <c r="N892"/>
      <c r="O892" s="210"/>
      <c r="P892"/>
      <c r="Q892"/>
      <c r="R892" s="210"/>
      <c r="S892" s="171"/>
    </row>
    <row r="893" spans="1:19" x14ac:dyDescent="0.2">
      <c r="A893"/>
      <c r="B893"/>
      <c r="C893"/>
      <c r="D893"/>
      <c r="E893"/>
      <c r="J893"/>
      <c r="K893"/>
      <c r="L893" s="210"/>
      <c r="M893"/>
      <c r="N893"/>
      <c r="O893" s="210"/>
      <c r="P893"/>
      <c r="Q893"/>
      <c r="R893" s="210"/>
      <c r="S893" s="171"/>
    </row>
    <row r="894" spans="1:19" x14ac:dyDescent="0.2">
      <c r="A894"/>
      <c r="B894"/>
      <c r="C894"/>
      <c r="D894"/>
      <c r="E894"/>
      <c r="J894"/>
      <c r="K894"/>
      <c r="L894" s="210"/>
      <c r="M894"/>
      <c r="N894"/>
      <c r="O894" s="210"/>
      <c r="P894"/>
      <c r="Q894"/>
      <c r="R894" s="210"/>
      <c r="S894" s="171"/>
    </row>
    <row r="895" spans="1:19" x14ac:dyDescent="0.2">
      <c r="A895"/>
      <c r="B895"/>
      <c r="C895"/>
      <c r="D895"/>
      <c r="E895"/>
      <c r="J895"/>
      <c r="K895"/>
      <c r="L895" s="210"/>
      <c r="M895"/>
      <c r="N895"/>
      <c r="O895" s="210"/>
      <c r="P895"/>
      <c r="Q895"/>
      <c r="R895" s="210"/>
      <c r="S895" s="171"/>
    </row>
    <row r="896" spans="1:19" x14ac:dyDescent="0.2">
      <c r="A896"/>
      <c r="B896"/>
      <c r="C896"/>
      <c r="D896"/>
      <c r="E896"/>
      <c r="J896"/>
      <c r="K896"/>
      <c r="L896" s="210"/>
      <c r="M896"/>
      <c r="N896"/>
      <c r="O896" s="210"/>
      <c r="P896"/>
      <c r="Q896"/>
      <c r="R896" s="210"/>
      <c r="S896" s="171"/>
    </row>
    <row r="897" spans="1:19" x14ac:dyDescent="0.2">
      <c r="A897"/>
      <c r="B897"/>
      <c r="C897"/>
      <c r="D897"/>
      <c r="E897"/>
      <c r="J897"/>
      <c r="K897"/>
      <c r="L897" s="210"/>
      <c r="M897"/>
      <c r="N897"/>
      <c r="O897" s="210"/>
      <c r="P897"/>
      <c r="Q897"/>
      <c r="R897" s="210"/>
      <c r="S897" s="171"/>
    </row>
    <row r="898" spans="1:19" x14ac:dyDescent="0.2">
      <c r="A898"/>
      <c r="B898"/>
      <c r="C898"/>
      <c r="D898"/>
      <c r="E898"/>
      <c r="J898"/>
      <c r="K898"/>
      <c r="L898" s="210"/>
      <c r="M898"/>
      <c r="N898"/>
      <c r="O898" s="210"/>
      <c r="P898"/>
      <c r="Q898"/>
      <c r="R898" s="210"/>
      <c r="S898" s="171"/>
    </row>
    <row r="899" spans="1:19" x14ac:dyDescent="0.2">
      <c r="A899"/>
      <c r="B899"/>
      <c r="C899"/>
      <c r="D899"/>
      <c r="E899"/>
      <c r="J899"/>
      <c r="K899"/>
      <c r="L899" s="210"/>
      <c r="M899"/>
      <c r="N899"/>
      <c r="O899" s="210"/>
      <c r="P899"/>
      <c r="Q899"/>
      <c r="R899" s="210"/>
      <c r="S899" s="171"/>
    </row>
    <row r="900" spans="1:19" x14ac:dyDescent="0.2">
      <c r="A900"/>
      <c r="B900"/>
      <c r="C900"/>
      <c r="D900"/>
      <c r="E900"/>
      <c r="J900"/>
      <c r="K900"/>
      <c r="L900" s="210"/>
      <c r="M900"/>
      <c r="N900"/>
      <c r="O900" s="210"/>
      <c r="P900"/>
      <c r="Q900"/>
      <c r="R900" s="210"/>
      <c r="S900" s="171"/>
    </row>
    <row r="901" spans="1:19" x14ac:dyDescent="0.2">
      <c r="A901"/>
      <c r="B901"/>
      <c r="C901"/>
      <c r="D901"/>
      <c r="E901"/>
      <c r="J901"/>
      <c r="K901"/>
      <c r="L901" s="210"/>
      <c r="M901"/>
      <c r="N901"/>
      <c r="O901" s="210"/>
      <c r="P901"/>
      <c r="Q901"/>
      <c r="R901" s="210"/>
      <c r="S901" s="171"/>
    </row>
    <row r="902" spans="1:19" x14ac:dyDescent="0.2">
      <c r="A902"/>
      <c r="B902"/>
      <c r="C902"/>
      <c r="D902"/>
      <c r="E902"/>
      <c r="J902"/>
      <c r="K902"/>
      <c r="L902" s="210"/>
      <c r="M902"/>
      <c r="N902"/>
      <c r="O902" s="210"/>
      <c r="P902"/>
      <c r="Q902"/>
      <c r="R902" s="210"/>
      <c r="S902" s="171"/>
    </row>
    <row r="903" spans="1:19" x14ac:dyDescent="0.2">
      <c r="A903"/>
      <c r="B903"/>
      <c r="C903"/>
      <c r="D903"/>
      <c r="E903"/>
      <c r="J903"/>
      <c r="K903"/>
      <c r="L903" s="210"/>
      <c r="M903"/>
      <c r="N903"/>
      <c r="O903" s="210"/>
      <c r="P903"/>
      <c r="Q903"/>
      <c r="R903" s="210"/>
      <c r="S903" s="171"/>
    </row>
    <row r="904" spans="1:19" x14ac:dyDescent="0.2">
      <c r="A904"/>
      <c r="B904"/>
      <c r="C904"/>
      <c r="D904"/>
      <c r="E904"/>
      <c r="J904"/>
      <c r="K904"/>
      <c r="L904" s="210"/>
      <c r="M904"/>
      <c r="N904"/>
      <c r="O904" s="210"/>
      <c r="P904"/>
      <c r="Q904"/>
      <c r="R904" s="210"/>
      <c r="S904" s="171"/>
    </row>
    <row r="905" spans="1:19" x14ac:dyDescent="0.2">
      <c r="A905"/>
      <c r="B905"/>
      <c r="C905"/>
      <c r="D905"/>
      <c r="E905"/>
      <c r="J905"/>
      <c r="K905"/>
      <c r="L905" s="210"/>
      <c r="M905"/>
      <c r="N905"/>
      <c r="O905" s="210"/>
      <c r="P905"/>
      <c r="Q905"/>
      <c r="R905" s="210"/>
      <c r="S905" s="171"/>
    </row>
    <row r="906" spans="1:19" x14ac:dyDescent="0.2">
      <c r="A906"/>
      <c r="B906"/>
      <c r="C906"/>
      <c r="D906"/>
      <c r="E906"/>
      <c r="J906"/>
      <c r="K906"/>
      <c r="L906" s="210"/>
      <c r="M906"/>
      <c r="N906"/>
      <c r="O906" s="210"/>
      <c r="P906"/>
      <c r="Q906"/>
      <c r="R906" s="210"/>
      <c r="S906" s="171"/>
    </row>
    <row r="907" spans="1:19" x14ac:dyDescent="0.2">
      <c r="A907"/>
      <c r="B907"/>
      <c r="C907"/>
      <c r="D907"/>
      <c r="E907"/>
      <c r="J907"/>
      <c r="K907"/>
      <c r="L907" s="210"/>
      <c r="M907"/>
      <c r="N907"/>
      <c r="O907" s="210"/>
      <c r="P907"/>
      <c r="Q907"/>
      <c r="R907" s="210"/>
      <c r="S907" s="171"/>
    </row>
    <row r="908" spans="1:19" x14ac:dyDescent="0.2">
      <c r="A908"/>
      <c r="B908"/>
      <c r="C908"/>
      <c r="D908"/>
      <c r="E908"/>
      <c r="J908"/>
      <c r="K908"/>
      <c r="L908" s="210"/>
      <c r="M908"/>
      <c r="N908"/>
      <c r="O908" s="210"/>
      <c r="P908"/>
      <c r="Q908"/>
      <c r="R908" s="210"/>
      <c r="S908" s="171"/>
    </row>
    <row r="909" spans="1:19" x14ac:dyDescent="0.2">
      <c r="A909"/>
      <c r="B909"/>
      <c r="C909"/>
      <c r="D909"/>
      <c r="E909"/>
      <c r="J909"/>
      <c r="K909"/>
      <c r="L909" s="210"/>
      <c r="M909"/>
      <c r="N909"/>
      <c r="O909" s="210"/>
      <c r="P909"/>
      <c r="Q909"/>
      <c r="R909" s="210"/>
      <c r="S909" s="171"/>
    </row>
    <row r="910" spans="1:19" x14ac:dyDescent="0.2">
      <c r="A910"/>
      <c r="B910"/>
      <c r="C910"/>
      <c r="D910"/>
      <c r="E910"/>
      <c r="J910"/>
      <c r="K910"/>
      <c r="L910" s="210"/>
      <c r="M910"/>
      <c r="N910"/>
      <c r="O910" s="210"/>
      <c r="P910"/>
      <c r="Q910"/>
      <c r="R910" s="210"/>
      <c r="S910" s="171"/>
    </row>
    <row r="911" spans="1:19" x14ac:dyDescent="0.2">
      <c r="A911"/>
      <c r="B911"/>
      <c r="C911"/>
      <c r="D911"/>
      <c r="E911"/>
      <c r="J911"/>
      <c r="K911"/>
      <c r="L911" s="210"/>
      <c r="M911"/>
      <c r="N911"/>
      <c r="O911" s="210"/>
      <c r="P911"/>
      <c r="Q911"/>
      <c r="R911" s="210"/>
      <c r="S911" s="171"/>
    </row>
    <row r="912" spans="1:19" x14ac:dyDescent="0.2">
      <c r="A912"/>
      <c r="B912"/>
      <c r="C912"/>
      <c r="D912"/>
      <c r="E912"/>
      <c r="J912"/>
      <c r="K912"/>
      <c r="L912" s="210"/>
      <c r="M912"/>
      <c r="N912"/>
      <c r="O912" s="210"/>
      <c r="P912"/>
      <c r="Q912"/>
      <c r="R912" s="210"/>
      <c r="S912" s="171"/>
    </row>
    <row r="913" spans="1:19" x14ac:dyDescent="0.2">
      <c r="A913"/>
      <c r="B913"/>
      <c r="C913"/>
      <c r="D913"/>
      <c r="E913"/>
      <c r="J913"/>
      <c r="K913"/>
      <c r="L913" s="210"/>
      <c r="M913"/>
      <c r="N913"/>
      <c r="O913" s="210"/>
      <c r="P913"/>
      <c r="Q913"/>
      <c r="R913" s="210"/>
      <c r="S913" s="171"/>
    </row>
    <row r="914" spans="1:19" x14ac:dyDescent="0.2">
      <c r="A914"/>
      <c r="B914"/>
      <c r="C914"/>
      <c r="D914"/>
      <c r="E914"/>
      <c r="J914"/>
      <c r="K914"/>
      <c r="L914" s="210"/>
      <c r="M914"/>
      <c r="N914"/>
      <c r="O914" s="210"/>
      <c r="P914"/>
      <c r="Q914"/>
      <c r="R914" s="210"/>
      <c r="S914" s="171"/>
    </row>
    <row r="915" spans="1:19" x14ac:dyDescent="0.2">
      <c r="A915"/>
      <c r="B915"/>
      <c r="C915"/>
      <c r="D915"/>
      <c r="E915"/>
      <c r="J915"/>
      <c r="K915"/>
      <c r="L915" s="210"/>
      <c r="M915"/>
      <c r="N915"/>
      <c r="O915" s="210"/>
      <c r="P915"/>
      <c r="Q915"/>
      <c r="R915" s="210"/>
      <c r="S915" s="171"/>
    </row>
    <row r="916" spans="1:19" x14ac:dyDescent="0.2">
      <c r="A916"/>
      <c r="B916"/>
      <c r="C916"/>
      <c r="D916"/>
      <c r="E916"/>
      <c r="J916"/>
      <c r="K916"/>
      <c r="L916" s="210"/>
      <c r="M916"/>
      <c r="N916"/>
      <c r="O916" s="210"/>
      <c r="P916"/>
      <c r="Q916"/>
      <c r="R916" s="210"/>
      <c r="S916" s="171"/>
    </row>
    <row r="917" spans="1:19" x14ac:dyDescent="0.2">
      <c r="A917"/>
      <c r="B917"/>
      <c r="C917"/>
      <c r="D917"/>
      <c r="E917"/>
      <c r="J917"/>
      <c r="K917"/>
      <c r="L917" s="210"/>
      <c r="M917"/>
      <c r="N917"/>
      <c r="O917" s="210"/>
      <c r="P917"/>
      <c r="Q917"/>
      <c r="R917" s="210"/>
      <c r="S917" s="171"/>
    </row>
    <row r="918" spans="1:19" x14ac:dyDescent="0.2">
      <c r="A918"/>
      <c r="B918"/>
      <c r="C918"/>
      <c r="D918"/>
      <c r="E918"/>
      <c r="J918"/>
      <c r="K918"/>
      <c r="L918" s="210"/>
      <c r="M918"/>
      <c r="N918"/>
      <c r="O918" s="210"/>
      <c r="P918"/>
      <c r="Q918"/>
      <c r="R918" s="210"/>
      <c r="S918" s="171"/>
    </row>
    <row r="919" spans="1:19" x14ac:dyDescent="0.2">
      <c r="A919"/>
      <c r="B919"/>
      <c r="C919"/>
      <c r="D919"/>
      <c r="E919"/>
      <c r="J919"/>
      <c r="K919"/>
      <c r="L919" s="210"/>
      <c r="M919"/>
      <c r="N919"/>
      <c r="O919" s="210"/>
      <c r="P919"/>
      <c r="Q919"/>
      <c r="R919" s="210"/>
      <c r="S919" s="171"/>
    </row>
    <row r="920" spans="1:19" x14ac:dyDescent="0.2">
      <c r="A920"/>
      <c r="B920"/>
      <c r="C920"/>
      <c r="D920"/>
      <c r="E920"/>
      <c r="J920"/>
      <c r="K920"/>
      <c r="L920" s="210"/>
      <c r="M920"/>
      <c r="N920"/>
      <c r="O920" s="210"/>
      <c r="P920"/>
      <c r="Q920"/>
      <c r="R920" s="210"/>
      <c r="S920" s="171"/>
    </row>
    <row r="921" spans="1:19" x14ac:dyDescent="0.2">
      <c r="A921"/>
      <c r="B921"/>
      <c r="C921"/>
      <c r="D921"/>
      <c r="E921"/>
      <c r="J921"/>
      <c r="K921"/>
      <c r="L921" s="210"/>
      <c r="M921"/>
      <c r="N921"/>
      <c r="O921" s="210"/>
      <c r="P921"/>
      <c r="Q921"/>
      <c r="R921" s="210"/>
      <c r="S921" s="171"/>
    </row>
    <row r="922" spans="1:19" x14ac:dyDescent="0.2">
      <c r="A922"/>
      <c r="B922"/>
      <c r="C922"/>
      <c r="D922"/>
      <c r="E922"/>
      <c r="J922"/>
      <c r="K922"/>
      <c r="L922" s="210"/>
      <c r="M922"/>
      <c r="N922"/>
      <c r="O922" s="210"/>
      <c r="P922"/>
      <c r="Q922"/>
      <c r="R922" s="210"/>
      <c r="S922" s="171"/>
    </row>
    <row r="923" spans="1:19" x14ac:dyDescent="0.2">
      <c r="A923"/>
      <c r="B923"/>
      <c r="C923"/>
      <c r="D923"/>
      <c r="E923"/>
      <c r="J923"/>
      <c r="K923"/>
      <c r="L923" s="210"/>
      <c r="M923"/>
      <c r="N923"/>
      <c r="O923" s="210"/>
      <c r="P923"/>
      <c r="Q923"/>
      <c r="R923" s="210"/>
      <c r="S923" s="171"/>
    </row>
    <row r="924" spans="1:19" x14ac:dyDescent="0.2">
      <c r="A924"/>
      <c r="B924"/>
      <c r="C924"/>
      <c r="D924"/>
      <c r="E924"/>
      <c r="J924"/>
      <c r="K924"/>
      <c r="L924" s="210"/>
      <c r="M924"/>
      <c r="N924"/>
      <c r="O924" s="210"/>
      <c r="P924"/>
      <c r="Q924"/>
      <c r="R924" s="210"/>
      <c r="S924" s="171"/>
    </row>
    <row r="925" spans="1:19" x14ac:dyDescent="0.2">
      <c r="A925"/>
      <c r="B925"/>
      <c r="C925"/>
      <c r="D925"/>
      <c r="E925"/>
      <c r="J925"/>
      <c r="K925"/>
      <c r="L925" s="210"/>
      <c r="M925"/>
      <c r="N925"/>
      <c r="O925" s="210"/>
      <c r="P925"/>
      <c r="Q925"/>
      <c r="R925" s="210"/>
      <c r="S925" s="171"/>
    </row>
    <row r="926" spans="1:19" x14ac:dyDescent="0.2">
      <c r="A926"/>
      <c r="B926"/>
      <c r="C926"/>
      <c r="D926"/>
      <c r="E926"/>
      <c r="J926"/>
      <c r="K926"/>
      <c r="L926" s="210"/>
      <c r="M926"/>
      <c r="N926"/>
      <c r="O926" s="210"/>
      <c r="P926"/>
      <c r="Q926"/>
      <c r="R926" s="210"/>
      <c r="S926" s="171"/>
    </row>
    <row r="927" spans="1:19" x14ac:dyDescent="0.2">
      <c r="A927"/>
      <c r="B927"/>
      <c r="C927"/>
      <c r="D927"/>
      <c r="E927"/>
      <c r="J927"/>
      <c r="K927"/>
      <c r="L927" s="210"/>
      <c r="M927"/>
      <c r="N927"/>
      <c r="O927" s="210"/>
      <c r="P927"/>
      <c r="Q927"/>
      <c r="R927" s="210"/>
      <c r="S927" s="171"/>
    </row>
    <row r="928" spans="1:19" x14ac:dyDescent="0.2">
      <c r="A928"/>
      <c r="B928"/>
      <c r="C928"/>
      <c r="D928"/>
      <c r="E928"/>
      <c r="J928"/>
      <c r="K928"/>
      <c r="L928" s="210"/>
      <c r="M928"/>
      <c r="N928"/>
      <c r="O928" s="210"/>
      <c r="P928"/>
      <c r="Q928"/>
      <c r="R928" s="210"/>
      <c r="S928" s="171"/>
    </row>
    <row r="929" spans="1:19" x14ac:dyDescent="0.2">
      <c r="A929"/>
      <c r="B929"/>
      <c r="C929"/>
      <c r="D929"/>
      <c r="E929"/>
      <c r="J929"/>
      <c r="K929"/>
      <c r="L929" s="210"/>
      <c r="M929"/>
      <c r="N929"/>
      <c r="O929" s="210"/>
      <c r="P929"/>
      <c r="Q929"/>
      <c r="R929" s="210"/>
      <c r="S929" s="171"/>
    </row>
    <row r="930" spans="1:19" x14ac:dyDescent="0.2">
      <c r="A930"/>
      <c r="B930"/>
      <c r="C930"/>
      <c r="D930"/>
      <c r="E930"/>
      <c r="J930"/>
      <c r="K930"/>
      <c r="L930" s="210"/>
      <c r="M930"/>
      <c r="N930"/>
      <c r="O930" s="210"/>
      <c r="P930"/>
      <c r="Q930"/>
      <c r="R930" s="210"/>
      <c r="S930" s="171"/>
    </row>
    <row r="931" spans="1:19" x14ac:dyDescent="0.2">
      <c r="A931"/>
      <c r="B931"/>
      <c r="C931"/>
      <c r="D931"/>
      <c r="E931"/>
      <c r="J931"/>
      <c r="K931"/>
      <c r="L931" s="210"/>
      <c r="M931"/>
      <c r="N931"/>
      <c r="O931" s="210"/>
      <c r="P931"/>
      <c r="Q931"/>
      <c r="R931" s="210"/>
      <c r="S931" s="171"/>
    </row>
    <row r="932" spans="1:19" x14ac:dyDescent="0.2">
      <c r="A932"/>
      <c r="B932"/>
      <c r="C932"/>
      <c r="D932"/>
      <c r="E932"/>
      <c r="J932"/>
      <c r="K932"/>
      <c r="L932" s="210"/>
      <c r="M932"/>
      <c r="N932"/>
      <c r="O932" s="210"/>
      <c r="P932"/>
      <c r="Q932"/>
      <c r="R932" s="210"/>
      <c r="S932" s="171"/>
    </row>
    <row r="933" spans="1:19" x14ac:dyDescent="0.2">
      <c r="A933"/>
      <c r="B933"/>
      <c r="C933"/>
      <c r="D933"/>
      <c r="E933"/>
      <c r="J933"/>
      <c r="K933"/>
      <c r="L933" s="210"/>
      <c r="M933"/>
      <c r="N933"/>
      <c r="O933" s="210"/>
      <c r="P933"/>
      <c r="Q933"/>
      <c r="R933" s="210"/>
      <c r="S933" s="171"/>
    </row>
    <row r="934" spans="1:19" x14ac:dyDescent="0.2">
      <c r="A934"/>
      <c r="B934"/>
      <c r="C934"/>
      <c r="D934"/>
      <c r="E934"/>
      <c r="J934"/>
      <c r="K934"/>
      <c r="L934" s="210"/>
      <c r="M934"/>
      <c r="N934"/>
      <c r="O934" s="210"/>
      <c r="P934"/>
      <c r="Q934"/>
      <c r="R934" s="210"/>
      <c r="S934" s="171"/>
    </row>
    <row r="935" spans="1:19" x14ac:dyDescent="0.2">
      <c r="A935"/>
      <c r="B935"/>
      <c r="C935"/>
      <c r="D935"/>
      <c r="E935"/>
      <c r="J935"/>
      <c r="K935"/>
      <c r="L935" s="210"/>
      <c r="M935"/>
      <c r="N935"/>
      <c r="O935" s="210"/>
      <c r="P935"/>
      <c r="Q935"/>
      <c r="R935" s="210"/>
      <c r="S935" s="171"/>
    </row>
    <row r="936" spans="1:19" x14ac:dyDescent="0.2">
      <c r="A936"/>
      <c r="B936"/>
      <c r="C936"/>
      <c r="D936"/>
      <c r="E936"/>
      <c r="J936"/>
      <c r="K936"/>
      <c r="L936" s="210"/>
      <c r="M936"/>
      <c r="N936"/>
      <c r="O936" s="210"/>
      <c r="P936"/>
      <c r="Q936"/>
      <c r="R936" s="210"/>
      <c r="S936" s="171"/>
    </row>
    <row r="937" spans="1:19" x14ac:dyDescent="0.2">
      <c r="A937"/>
      <c r="B937"/>
      <c r="C937"/>
      <c r="D937"/>
      <c r="E937"/>
      <c r="J937"/>
      <c r="K937"/>
      <c r="L937" s="210"/>
      <c r="M937"/>
      <c r="N937"/>
      <c r="O937" s="210"/>
      <c r="P937"/>
      <c r="Q937"/>
      <c r="R937" s="210"/>
      <c r="S937" s="171"/>
    </row>
    <row r="938" spans="1:19" x14ac:dyDescent="0.2">
      <c r="A938"/>
      <c r="B938"/>
      <c r="C938"/>
      <c r="D938"/>
      <c r="E938"/>
      <c r="J938"/>
      <c r="K938"/>
      <c r="L938" s="210"/>
      <c r="M938"/>
      <c r="N938"/>
      <c r="O938" s="210"/>
      <c r="P938"/>
      <c r="Q938"/>
      <c r="R938" s="210"/>
      <c r="S938" s="171"/>
    </row>
    <row r="939" spans="1:19" x14ac:dyDescent="0.2">
      <c r="A939"/>
      <c r="B939"/>
      <c r="C939"/>
      <c r="D939"/>
      <c r="E939"/>
      <c r="J939"/>
      <c r="K939"/>
      <c r="L939" s="210"/>
      <c r="M939"/>
      <c r="N939"/>
      <c r="O939" s="210"/>
      <c r="P939"/>
      <c r="Q939"/>
      <c r="R939" s="210"/>
      <c r="S939" s="171"/>
    </row>
    <row r="940" spans="1:19" x14ac:dyDescent="0.2">
      <c r="A940"/>
      <c r="B940"/>
      <c r="C940"/>
      <c r="D940"/>
      <c r="E940"/>
      <c r="J940"/>
      <c r="K940"/>
      <c r="L940" s="210"/>
      <c r="M940"/>
      <c r="N940"/>
      <c r="O940" s="210"/>
      <c r="P940"/>
      <c r="Q940"/>
      <c r="R940" s="210"/>
      <c r="S940" s="171"/>
    </row>
    <row r="941" spans="1:19" x14ac:dyDescent="0.2">
      <c r="A941"/>
      <c r="B941"/>
      <c r="C941"/>
      <c r="D941"/>
      <c r="E941"/>
      <c r="J941"/>
      <c r="K941"/>
      <c r="L941" s="210"/>
      <c r="M941"/>
      <c r="N941"/>
      <c r="O941" s="210"/>
      <c r="P941"/>
      <c r="Q941"/>
      <c r="R941" s="210"/>
      <c r="S941" s="171"/>
    </row>
    <row r="942" spans="1:19" x14ac:dyDescent="0.2">
      <c r="A942"/>
      <c r="B942"/>
      <c r="C942"/>
      <c r="D942"/>
      <c r="E942"/>
      <c r="J942"/>
      <c r="K942"/>
      <c r="L942" s="210"/>
      <c r="M942"/>
      <c r="N942"/>
      <c r="O942" s="210"/>
      <c r="P942"/>
      <c r="Q942"/>
      <c r="R942" s="210"/>
      <c r="S942" s="171"/>
    </row>
    <row r="943" spans="1:19" x14ac:dyDescent="0.2">
      <c r="A943"/>
      <c r="B943"/>
      <c r="C943"/>
      <c r="D943"/>
      <c r="E943"/>
      <c r="J943"/>
      <c r="K943"/>
      <c r="L943" s="210"/>
      <c r="M943"/>
      <c r="N943"/>
      <c r="O943" s="210"/>
      <c r="P943"/>
      <c r="Q943"/>
      <c r="R943" s="210"/>
      <c r="S943" s="171"/>
    </row>
    <row r="944" spans="1:19" x14ac:dyDescent="0.2">
      <c r="A944"/>
      <c r="B944"/>
      <c r="C944"/>
      <c r="D944"/>
      <c r="E944"/>
      <c r="J944"/>
      <c r="K944"/>
      <c r="L944" s="210"/>
      <c r="M944"/>
      <c r="N944"/>
      <c r="O944" s="210"/>
      <c r="P944"/>
      <c r="Q944"/>
      <c r="R944" s="210"/>
      <c r="S944" s="171"/>
    </row>
    <row r="945" spans="1:19" x14ac:dyDescent="0.2">
      <c r="A945"/>
      <c r="B945"/>
      <c r="C945"/>
      <c r="D945"/>
      <c r="E945"/>
      <c r="J945"/>
      <c r="K945"/>
      <c r="L945" s="210"/>
      <c r="M945"/>
      <c r="N945"/>
      <c r="O945" s="210"/>
      <c r="P945"/>
      <c r="Q945"/>
      <c r="R945" s="210"/>
      <c r="S945" s="171"/>
    </row>
    <row r="946" spans="1:19" x14ac:dyDescent="0.2">
      <c r="A946"/>
      <c r="B946"/>
      <c r="C946"/>
      <c r="D946"/>
      <c r="E946"/>
      <c r="J946"/>
      <c r="K946"/>
      <c r="L946" s="210"/>
      <c r="M946"/>
      <c r="N946"/>
      <c r="O946" s="210"/>
      <c r="P946"/>
      <c r="Q946"/>
      <c r="R946" s="210"/>
      <c r="S946" s="171"/>
    </row>
    <row r="947" spans="1:19" x14ac:dyDescent="0.2">
      <c r="A947"/>
      <c r="B947"/>
      <c r="C947"/>
      <c r="D947"/>
      <c r="E947"/>
      <c r="J947"/>
      <c r="K947"/>
      <c r="L947" s="210"/>
      <c r="M947"/>
      <c r="N947"/>
      <c r="O947" s="210"/>
      <c r="P947"/>
      <c r="Q947"/>
      <c r="R947" s="210"/>
      <c r="S947" s="171"/>
    </row>
    <row r="948" spans="1:19" x14ac:dyDescent="0.2">
      <c r="A948"/>
      <c r="B948"/>
      <c r="C948"/>
      <c r="D948"/>
      <c r="E948"/>
      <c r="J948"/>
      <c r="K948"/>
      <c r="L948" s="210"/>
      <c r="M948"/>
      <c r="N948"/>
      <c r="O948" s="210"/>
      <c r="P948"/>
      <c r="Q948"/>
      <c r="R948" s="210"/>
      <c r="S948" s="171"/>
    </row>
    <row r="949" spans="1:19" x14ac:dyDescent="0.2">
      <c r="A949"/>
      <c r="B949"/>
      <c r="C949"/>
      <c r="D949"/>
      <c r="E949"/>
      <c r="J949"/>
      <c r="K949"/>
      <c r="L949" s="210"/>
      <c r="M949"/>
      <c r="N949"/>
      <c r="O949" s="210"/>
      <c r="P949"/>
      <c r="Q949"/>
      <c r="R949" s="210"/>
      <c r="S949" s="171"/>
    </row>
    <row r="950" spans="1:19" x14ac:dyDescent="0.2">
      <c r="A950"/>
      <c r="B950"/>
      <c r="C950"/>
      <c r="D950"/>
      <c r="E950"/>
      <c r="J950"/>
      <c r="K950"/>
      <c r="L950" s="210"/>
      <c r="M950"/>
      <c r="N950"/>
      <c r="O950" s="210"/>
      <c r="P950"/>
      <c r="Q950"/>
      <c r="R950" s="210"/>
      <c r="S950" s="171"/>
    </row>
    <row r="951" spans="1:19" x14ac:dyDescent="0.2">
      <c r="A951"/>
      <c r="B951"/>
      <c r="C951"/>
      <c r="D951"/>
      <c r="E951"/>
      <c r="J951"/>
      <c r="K951"/>
      <c r="L951" s="210"/>
      <c r="M951"/>
      <c r="N951"/>
      <c r="O951" s="210"/>
      <c r="P951"/>
      <c r="Q951"/>
      <c r="R951" s="210"/>
      <c r="S951" s="171"/>
    </row>
    <row r="952" spans="1:19" x14ac:dyDescent="0.2">
      <c r="A952"/>
      <c r="B952"/>
      <c r="C952"/>
      <c r="D952"/>
      <c r="E952"/>
      <c r="J952"/>
      <c r="K952"/>
      <c r="L952" s="210"/>
      <c r="M952"/>
      <c r="N952"/>
      <c r="O952" s="210"/>
      <c r="P952"/>
      <c r="Q952"/>
      <c r="R952" s="210"/>
      <c r="S952" s="171"/>
    </row>
    <row r="953" spans="1:19" x14ac:dyDescent="0.2">
      <c r="A953"/>
      <c r="B953"/>
      <c r="C953"/>
      <c r="D953"/>
      <c r="E953"/>
      <c r="J953"/>
      <c r="K953"/>
      <c r="L953" s="210"/>
      <c r="M953"/>
      <c r="N953"/>
      <c r="O953" s="210"/>
      <c r="P953"/>
      <c r="Q953"/>
      <c r="R953" s="210"/>
      <c r="S953" s="171"/>
    </row>
    <row r="954" spans="1:19" x14ac:dyDescent="0.2">
      <c r="A954"/>
      <c r="B954"/>
      <c r="C954"/>
      <c r="D954"/>
      <c r="E954"/>
      <c r="J954"/>
      <c r="K954"/>
      <c r="L954" s="210"/>
      <c r="M954"/>
      <c r="N954"/>
      <c r="O954" s="210"/>
      <c r="P954"/>
      <c r="Q954"/>
      <c r="R954" s="210"/>
      <c r="S954" s="171"/>
    </row>
    <row r="955" spans="1:19" x14ac:dyDescent="0.2">
      <c r="A955"/>
      <c r="B955"/>
      <c r="C955"/>
      <c r="D955"/>
      <c r="E955"/>
      <c r="J955"/>
      <c r="K955"/>
      <c r="L955" s="210"/>
      <c r="M955"/>
      <c r="N955"/>
      <c r="O955" s="210"/>
      <c r="P955"/>
      <c r="Q955"/>
      <c r="R955" s="210"/>
      <c r="S955" s="171"/>
    </row>
    <row r="956" spans="1:19" x14ac:dyDescent="0.2">
      <c r="A956"/>
      <c r="B956"/>
      <c r="C956"/>
      <c r="D956"/>
      <c r="E956"/>
      <c r="J956"/>
      <c r="K956"/>
      <c r="L956" s="210"/>
      <c r="M956"/>
      <c r="N956"/>
      <c r="O956" s="210"/>
      <c r="P956"/>
      <c r="Q956"/>
      <c r="R956" s="210"/>
      <c r="S956" s="171"/>
    </row>
    <row r="957" spans="1:19" x14ac:dyDescent="0.2">
      <c r="A957"/>
      <c r="B957"/>
      <c r="C957"/>
      <c r="D957"/>
      <c r="E957"/>
      <c r="J957"/>
      <c r="K957"/>
      <c r="L957" s="210"/>
      <c r="M957"/>
      <c r="N957"/>
      <c r="O957" s="210"/>
      <c r="P957"/>
      <c r="Q957"/>
      <c r="R957" s="210"/>
      <c r="S957" s="171"/>
    </row>
    <row r="958" spans="1:19" x14ac:dyDescent="0.2">
      <c r="A958"/>
      <c r="B958"/>
      <c r="C958"/>
      <c r="D958"/>
      <c r="E958"/>
      <c r="J958"/>
      <c r="K958"/>
      <c r="L958" s="210"/>
      <c r="M958"/>
      <c r="N958"/>
      <c r="O958" s="210"/>
      <c r="P958"/>
      <c r="Q958"/>
      <c r="R958" s="210"/>
      <c r="S958" s="171"/>
    </row>
    <row r="959" spans="1:19" x14ac:dyDescent="0.2">
      <c r="A959"/>
      <c r="B959"/>
      <c r="C959"/>
      <c r="D959"/>
      <c r="E959"/>
      <c r="J959"/>
      <c r="K959"/>
      <c r="L959" s="210"/>
      <c r="M959"/>
      <c r="N959"/>
      <c r="O959" s="210"/>
      <c r="P959"/>
      <c r="Q959"/>
      <c r="R959" s="210"/>
      <c r="S959" s="171"/>
    </row>
    <row r="960" spans="1:19" x14ac:dyDescent="0.2">
      <c r="A960"/>
      <c r="B960"/>
      <c r="C960"/>
      <c r="D960"/>
      <c r="E960"/>
      <c r="J960"/>
      <c r="K960"/>
      <c r="L960" s="210"/>
      <c r="M960"/>
      <c r="N960"/>
      <c r="O960" s="210"/>
      <c r="P960"/>
      <c r="Q960"/>
      <c r="R960" s="210"/>
      <c r="S960" s="171"/>
    </row>
    <row r="961" spans="1:19" x14ac:dyDescent="0.2">
      <c r="A961"/>
      <c r="B961"/>
      <c r="C961"/>
      <c r="D961"/>
      <c r="E961"/>
      <c r="J961"/>
      <c r="K961"/>
      <c r="L961" s="210"/>
      <c r="M961"/>
      <c r="N961"/>
      <c r="O961" s="210"/>
      <c r="P961"/>
      <c r="Q961"/>
      <c r="R961" s="210"/>
      <c r="S961" s="171"/>
    </row>
    <row r="962" spans="1:19" x14ac:dyDescent="0.2">
      <c r="A962"/>
      <c r="B962"/>
      <c r="C962"/>
      <c r="D962"/>
      <c r="E962"/>
      <c r="J962"/>
      <c r="K962"/>
      <c r="L962" s="210"/>
      <c r="M962"/>
      <c r="N962"/>
      <c r="O962" s="210"/>
      <c r="P962"/>
      <c r="Q962"/>
      <c r="R962" s="210"/>
      <c r="S962" s="171"/>
    </row>
    <row r="963" spans="1:19" x14ac:dyDescent="0.2">
      <c r="A963"/>
      <c r="B963"/>
      <c r="C963"/>
      <c r="D963"/>
      <c r="E963"/>
      <c r="J963"/>
      <c r="K963"/>
      <c r="L963" s="210"/>
      <c r="M963"/>
      <c r="N963"/>
      <c r="O963" s="210"/>
      <c r="P963"/>
      <c r="Q963"/>
      <c r="R963" s="210"/>
      <c r="S963" s="171"/>
    </row>
    <row r="964" spans="1:19" x14ac:dyDescent="0.2">
      <c r="A964"/>
      <c r="B964"/>
      <c r="C964"/>
      <c r="D964"/>
      <c r="E964"/>
      <c r="J964"/>
      <c r="K964"/>
      <c r="L964" s="210"/>
      <c r="M964"/>
      <c r="N964"/>
      <c r="O964" s="210"/>
      <c r="P964"/>
      <c r="Q964"/>
      <c r="R964" s="210"/>
      <c r="S964" s="171"/>
    </row>
    <row r="965" spans="1:19" x14ac:dyDescent="0.2">
      <c r="A965"/>
      <c r="B965"/>
      <c r="C965"/>
      <c r="D965"/>
      <c r="E965"/>
      <c r="J965"/>
      <c r="K965"/>
      <c r="L965" s="210"/>
      <c r="M965"/>
      <c r="N965"/>
      <c r="O965" s="210"/>
      <c r="P965"/>
      <c r="Q965"/>
      <c r="R965" s="210"/>
      <c r="S965" s="171"/>
    </row>
    <row r="966" spans="1:19" x14ac:dyDescent="0.2">
      <c r="A966"/>
      <c r="B966"/>
      <c r="C966"/>
      <c r="D966"/>
      <c r="E966"/>
      <c r="J966"/>
      <c r="K966"/>
      <c r="L966" s="210"/>
      <c r="M966"/>
      <c r="N966"/>
      <c r="O966" s="210"/>
      <c r="P966"/>
      <c r="Q966"/>
      <c r="R966" s="210"/>
      <c r="S966" s="171"/>
    </row>
    <row r="967" spans="1:19" x14ac:dyDescent="0.2">
      <c r="A967"/>
      <c r="B967"/>
      <c r="C967"/>
      <c r="D967"/>
      <c r="E967"/>
      <c r="J967"/>
      <c r="K967"/>
      <c r="L967" s="210"/>
      <c r="M967"/>
      <c r="N967"/>
      <c r="O967" s="210"/>
      <c r="P967"/>
      <c r="Q967"/>
      <c r="R967" s="210"/>
      <c r="S967" s="171"/>
    </row>
    <row r="968" spans="1:19" x14ac:dyDescent="0.2">
      <c r="A968"/>
      <c r="B968"/>
      <c r="C968"/>
      <c r="D968"/>
      <c r="E968"/>
      <c r="J968"/>
      <c r="K968"/>
      <c r="L968" s="210"/>
      <c r="M968"/>
      <c r="N968"/>
      <c r="O968" s="210"/>
      <c r="P968"/>
      <c r="Q968"/>
      <c r="R968" s="210"/>
      <c r="S968" s="171"/>
    </row>
    <row r="969" spans="1:19" x14ac:dyDescent="0.2">
      <c r="A969"/>
      <c r="B969"/>
      <c r="C969"/>
      <c r="D969"/>
      <c r="E969"/>
      <c r="J969"/>
      <c r="K969"/>
      <c r="L969" s="210"/>
      <c r="M969"/>
      <c r="N969"/>
      <c r="O969" s="210"/>
      <c r="P969"/>
      <c r="Q969"/>
      <c r="R969" s="210"/>
      <c r="S969" s="171"/>
    </row>
    <row r="970" spans="1:19" x14ac:dyDescent="0.2">
      <c r="A970"/>
      <c r="B970"/>
      <c r="C970"/>
      <c r="D970"/>
      <c r="E970"/>
      <c r="J970"/>
      <c r="K970"/>
      <c r="L970" s="210"/>
      <c r="M970"/>
      <c r="N970"/>
      <c r="O970" s="210"/>
      <c r="P970"/>
      <c r="Q970"/>
      <c r="R970" s="210"/>
      <c r="S970" s="171"/>
    </row>
    <row r="971" spans="1:19" x14ac:dyDescent="0.2">
      <c r="A971"/>
      <c r="B971"/>
      <c r="C971"/>
      <c r="D971"/>
      <c r="E971"/>
      <c r="J971"/>
      <c r="K971"/>
      <c r="L971" s="210"/>
      <c r="M971"/>
      <c r="N971"/>
      <c r="O971" s="210"/>
      <c r="P971"/>
      <c r="Q971"/>
      <c r="R971" s="210"/>
      <c r="S971" s="171"/>
    </row>
    <row r="972" spans="1:19" x14ac:dyDescent="0.2">
      <c r="A972"/>
      <c r="B972"/>
      <c r="C972"/>
      <c r="D972"/>
      <c r="E972"/>
      <c r="J972"/>
      <c r="K972"/>
      <c r="L972" s="210"/>
      <c r="M972"/>
      <c r="N972"/>
      <c r="O972" s="210"/>
      <c r="P972"/>
      <c r="Q972"/>
      <c r="R972" s="210"/>
      <c r="S972" s="171"/>
    </row>
    <row r="973" spans="1:19" x14ac:dyDescent="0.2">
      <c r="A973"/>
      <c r="B973"/>
      <c r="C973"/>
      <c r="D973"/>
      <c r="E973"/>
      <c r="J973"/>
      <c r="K973"/>
      <c r="L973" s="210"/>
      <c r="M973"/>
      <c r="N973"/>
      <c r="O973" s="210"/>
      <c r="P973"/>
      <c r="Q973"/>
      <c r="R973" s="210"/>
      <c r="S973" s="171"/>
    </row>
    <row r="974" spans="1:19" x14ac:dyDescent="0.2">
      <c r="A974"/>
      <c r="B974"/>
      <c r="C974"/>
      <c r="D974"/>
      <c r="E974"/>
      <c r="J974"/>
      <c r="K974"/>
      <c r="L974" s="210"/>
      <c r="M974"/>
      <c r="N974"/>
      <c r="O974" s="210"/>
      <c r="P974"/>
      <c r="Q974"/>
      <c r="R974" s="210"/>
      <c r="S974" s="171"/>
    </row>
    <row r="975" spans="1:19" x14ac:dyDescent="0.2">
      <c r="A975"/>
      <c r="B975"/>
      <c r="C975"/>
      <c r="D975"/>
      <c r="E975"/>
      <c r="J975"/>
      <c r="K975"/>
      <c r="L975" s="210"/>
      <c r="M975"/>
      <c r="N975"/>
      <c r="O975" s="210"/>
      <c r="P975"/>
      <c r="Q975"/>
      <c r="R975" s="210"/>
      <c r="S975" s="171"/>
    </row>
    <row r="976" spans="1:19" x14ac:dyDescent="0.2">
      <c r="A976"/>
      <c r="B976"/>
      <c r="C976"/>
      <c r="D976"/>
      <c r="E976"/>
      <c r="J976"/>
      <c r="K976"/>
      <c r="L976" s="210"/>
      <c r="M976"/>
      <c r="N976"/>
      <c r="O976" s="210"/>
      <c r="P976"/>
      <c r="Q976"/>
      <c r="R976" s="210"/>
      <c r="S976" s="171"/>
    </row>
    <row r="977" spans="1:19" x14ac:dyDescent="0.2">
      <c r="A977"/>
      <c r="B977"/>
      <c r="C977"/>
      <c r="D977"/>
      <c r="E977"/>
      <c r="J977"/>
      <c r="K977"/>
      <c r="L977" s="210"/>
      <c r="M977"/>
      <c r="N977"/>
      <c r="O977" s="210"/>
      <c r="P977"/>
      <c r="Q977"/>
      <c r="R977" s="210"/>
      <c r="S977" s="171"/>
    </row>
    <row r="978" spans="1:19" x14ac:dyDescent="0.2">
      <c r="A978"/>
      <c r="B978"/>
      <c r="C978"/>
      <c r="D978"/>
      <c r="E978"/>
      <c r="J978"/>
      <c r="K978"/>
      <c r="L978" s="210"/>
      <c r="M978"/>
      <c r="N978"/>
      <c r="O978" s="210"/>
      <c r="P978"/>
      <c r="Q978"/>
      <c r="R978" s="210"/>
      <c r="S978" s="171"/>
    </row>
    <row r="979" spans="1:19" x14ac:dyDescent="0.2">
      <c r="A979"/>
      <c r="B979"/>
      <c r="C979"/>
      <c r="D979"/>
      <c r="E979"/>
      <c r="J979"/>
      <c r="K979"/>
      <c r="L979" s="210"/>
      <c r="M979"/>
      <c r="N979"/>
      <c r="O979" s="210"/>
      <c r="P979"/>
      <c r="Q979"/>
      <c r="R979" s="210"/>
      <c r="S979" s="171"/>
    </row>
    <row r="980" spans="1:19" x14ac:dyDescent="0.2">
      <c r="A980"/>
      <c r="B980"/>
      <c r="C980"/>
      <c r="D980"/>
      <c r="E980"/>
      <c r="J980"/>
      <c r="K980"/>
      <c r="L980" s="210"/>
      <c r="M980"/>
      <c r="N980"/>
      <c r="O980" s="210"/>
      <c r="P980"/>
      <c r="Q980"/>
      <c r="R980" s="210"/>
      <c r="S980" s="171"/>
    </row>
    <row r="981" spans="1:19" x14ac:dyDescent="0.2">
      <c r="A981"/>
      <c r="B981"/>
      <c r="C981"/>
      <c r="D981"/>
      <c r="E981"/>
      <c r="J981"/>
      <c r="K981"/>
      <c r="L981" s="210"/>
      <c r="M981"/>
      <c r="N981"/>
      <c r="O981" s="210"/>
      <c r="P981"/>
      <c r="Q981"/>
      <c r="R981" s="210"/>
      <c r="S981" s="171"/>
    </row>
    <row r="982" spans="1:19" x14ac:dyDescent="0.2">
      <c r="A982"/>
      <c r="B982"/>
      <c r="C982"/>
      <c r="D982"/>
      <c r="E982"/>
      <c r="J982"/>
      <c r="K982"/>
      <c r="L982" s="210"/>
      <c r="M982"/>
      <c r="N982"/>
      <c r="O982" s="210"/>
      <c r="P982"/>
      <c r="Q982"/>
      <c r="R982" s="210"/>
      <c r="S982" s="171"/>
    </row>
    <row r="983" spans="1:19" x14ac:dyDescent="0.2">
      <c r="A983"/>
      <c r="B983"/>
      <c r="C983"/>
      <c r="D983"/>
      <c r="E983"/>
      <c r="J983"/>
      <c r="K983"/>
      <c r="L983" s="210"/>
      <c r="M983"/>
      <c r="N983"/>
      <c r="O983" s="210"/>
      <c r="P983"/>
      <c r="Q983"/>
      <c r="R983" s="210"/>
      <c r="S983" s="171"/>
    </row>
    <row r="984" spans="1:19" x14ac:dyDescent="0.2">
      <c r="A984"/>
      <c r="B984"/>
      <c r="C984"/>
      <c r="D984"/>
      <c r="E984"/>
      <c r="J984"/>
      <c r="K984"/>
      <c r="L984" s="210"/>
      <c r="M984"/>
      <c r="N984"/>
      <c r="O984" s="210"/>
      <c r="P984"/>
      <c r="Q984"/>
      <c r="R984" s="210"/>
      <c r="S984" s="171"/>
    </row>
    <row r="985" spans="1:19" x14ac:dyDescent="0.2">
      <c r="A985"/>
      <c r="B985"/>
      <c r="C985"/>
      <c r="D985"/>
      <c r="E985"/>
      <c r="J985"/>
      <c r="K985"/>
      <c r="L985" s="210"/>
      <c r="M985"/>
      <c r="N985"/>
      <c r="O985" s="210"/>
      <c r="P985"/>
      <c r="Q985"/>
      <c r="R985" s="210"/>
      <c r="S985" s="171"/>
    </row>
    <row r="986" spans="1:19" x14ac:dyDescent="0.2">
      <c r="A986"/>
      <c r="B986"/>
      <c r="C986"/>
      <c r="D986"/>
      <c r="E986"/>
      <c r="J986"/>
      <c r="K986"/>
      <c r="L986" s="210"/>
      <c r="M986"/>
      <c r="N986"/>
      <c r="O986" s="210"/>
      <c r="P986"/>
      <c r="Q986"/>
      <c r="R986" s="210"/>
      <c r="S986" s="171"/>
    </row>
    <row r="987" spans="1:19" x14ac:dyDescent="0.2">
      <c r="A987"/>
      <c r="B987"/>
      <c r="C987"/>
      <c r="D987"/>
      <c r="E987"/>
      <c r="J987"/>
      <c r="K987"/>
      <c r="L987" s="210"/>
      <c r="M987"/>
      <c r="N987"/>
      <c r="O987" s="210"/>
      <c r="P987"/>
      <c r="Q987"/>
      <c r="R987" s="210"/>
      <c r="S987" s="171"/>
    </row>
    <row r="988" spans="1:19" x14ac:dyDescent="0.2">
      <c r="A988"/>
      <c r="B988"/>
      <c r="C988"/>
      <c r="D988"/>
      <c r="E988"/>
      <c r="J988"/>
      <c r="K988"/>
      <c r="L988" s="210"/>
      <c r="M988"/>
      <c r="N988"/>
      <c r="O988" s="210"/>
      <c r="P988"/>
      <c r="Q988"/>
      <c r="R988" s="210"/>
      <c r="S988" s="171"/>
    </row>
    <row r="989" spans="1:19" x14ac:dyDescent="0.2">
      <c r="A989"/>
      <c r="B989"/>
      <c r="C989"/>
      <c r="D989"/>
      <c r="E989"/>
      <c r="J989"/>
      <c r="K989"/>
      <c r="L989" s="210"/>
      <c r="M989"/>
      <c r="N989"/>
      <c r="O989" s="210"/>
      <c r="P989"/>
      <c r="Q989"/>
      <c r="R989" s="210"/>
      <c r="S989" s="171"/>
    </row>
    <row r="990" spans="1:19" x14ac:dyDescent="0.2">
      <c r="A990"/>
      <c r="B990"/>
      <c r="C990"/>
      <c r="D990"/>
      <c r="E990"/>
      <c r="J990"/>
      <c r="K990"/>
      <c r="L990" s="210"/>
      <c r="M990"/>
      <c r="N990"/>
      <c r="O990" s="210"/>
      <c r="P990"/>
      <c r="Q990"/>
      <c r="R990" s="210"/>
      <c r="S990" s="171"/>
    </row>
    <row r="991" spans="1:19" x14ac:dyDescent="0.2">
      <c r="A991"/>
      <c r="B991"/>
      <c r="C991"/>
      <c r="D991"/>
      <c r="E991"/>
      <c r="J991"/>
      <c r="K991"/>
      <c r="L991" s="210"/>
      <c r="M991"/>
      <c r="N991"/>
      <c r="O991" s="210"/>
      <c r="P991"/>
      <c r="Q991"/>
      <c r="R991" s="210"/>
      <c r="S991" s="171"/>
    </row>
    <row r="992" spans="1:19" x14ac:dyDescent="0.2">
      <c r="A992"/>
      <c r="B992"/>
      <c r="C992"/>
      <c r="D992"/>
      <c r="E992"/>
      <c r="J992"/>
      <c r="K992"/>
      <c r="L992" s="210"/>
      <c r="M992"/>
      <c r="N992"/>
      <c r="O992" s="210"/>
      <c r="P992"/>
      <c r="Q992"/>
      <c r="R992" s="210"/>
      <c r="S992" s="171"/>
    </row>
    <row r="993" spans="1:19" x14ac:dyDescent="0.2">
      <c r="A993"/>
      <c r="B993"/>
      <c r="C993"/>
      <c r="D993"/>
      <c r="E993"/>
      <c r="J993"/>
      <c r="K993"/>
      <c r="L993" s="210"/>
      <c r="M993"/>
      <c r="N993"/>
      <c r="O993" s="210"/>
      <c r="P993"/>
      <c r="Q993"/>
      <c r="R993" s="210"/>
      <c r="S993" s="171"/>
    </row>
    <row r="994" spans="1:19" x14ac:dyDescent="0.2">
      <c r="A994"/>
      <c r="B994"/>
      <c r="C994"/>
      <c r="D994"/>
      <c r="E994"/>
      <c r="J994"/>
      <c r="K994"/>
      <c r="L994" s="210"/>
      <c r="M994"/>
      <c r="N994"/>
      <c r="O994" s="210"/>
      <c r="P994"/>
      <c r="Q994"/>
      <c r="R994" s="210"/>
      <c r="S994" s="171"/>
    </row>
    <row r="995" spans="1:19" x14ac:dyDescent="0.2">
      <c r="A995"/>
      <c r="B995"/>
      <c r="C995"/>
      <c r="D995"/>
      <c r="E995"/>
      <c r="J995"/>
      <c r="K995"/>
      <c r="L995" s="210"/>
      <c r="M995"/>
      <c r="N995"/>
      <c r="O995" s="210"/>
      <c r="P995"/>
      <c r="Q995"/>
      <c r="R995" s="210"/>
      <c r="S995" s="171"/>
    </row>
    <row r="996" spans="1:19" x14ac:dyDescent="0.2">
      <c r="A996"/>
      <c r="B996"/>
      <c r="C996"/>
      <c r="D996"/>
      <c r="E996"/>
      <c r="J996"/>
      <c r="K996"/>
      <c r="L996" s="210"/>
      <c r="M996"/>
      <c r="N996"/>
      <c r="O996" s="210"/>
      <c r="P996"/>
      <c r="Q996"/>
      <c r="R996" s="210"/>
      <c r="S996" s="171"/>
    </row>
    <row r="997" spans="1:19" x14ac:dyDescent="0.2">
      <c r="A997"/>
      <c r="B997"/>
      <c r="C997"/>
      <c r="D997"/>
      <c r="E997"/>
      <c r="J997"/>
      <c r="K997"/>
      <c r="L997" s="210"/>
      <c r="M997"/>
      <c r="N997"/>
      <c r="O997" s="210"/>
      <c r="P997"/>
      <c r="Q997"/>
      <c r="R997" s="210"/>
      <c r="S997" s="171"/>
    </row>
    <row r="998" spans="1:19" x14ac:dyDescent="0.2">
      <c r="A998"/>
      <c r="B998"/>
      <c r="C998"/>
      <c r="D998"/>
      <c r="E998"/>
      <c r="J998"/>
      <c r="K998"/>
      <c r="L998" s="210"/>
      <c r="M998"/>
      <c r="N998"/>
      <c r="O998" s="210"/>
      <c r="P998"/>
      <c r="Q998"/>
      <c r="R998" s="210"/>
      <c r="S998" s="171"/>
    </row>
    <row r="999" spans="1:19" x14ac:dyDescent="0.2">
      <c r="A999"/>
      <c r="B999"/>
      <c r="C999"/>
      <c r="D999"/>
      <c r="E999"/>
      <c r="J999"/>
      <c r="K999"/>
      <c r="L999" s="210"/>
      <c r="M999"/>
      <c r="N999"/>
      <c r="O999" s="210"/>
      <c r="P999"/>
      <c r="Q999"/>
      <c r="R999" s="210"/>
      <c r="S999" s="171"/>
    </row>
    <row r="1000" spans="1:19" x14ac:dyDescent="0.2">
      <c r="A1000"/>
      <c r="B1000"/>
      <c r="C1000"/>
      <c r="D1000"/>
      <c r="E1000"/>
      <c r="J1000"/>
      <c r="K1000"/>
      <c r="L1000" s="210"/>
      <c r="M1000"/>
      <c r="N1000"/>
      <c r="O1000" s="210"/>
      <c r="P1000"/>
      <c r="Q1000"/>
      <c r="R1000" s="210"/>
      <c r="S1000" s="171"/>
    </row>
    <row r="1001" spans="1:19" x14ac:dyDescent="0.2">
      <c r="A1001"/>
      <c r="B1001"/>
      <c r="C1001"/>
      <c r="D1001"/>
      <c r="E1001"/>
      <c r="J1001"/>
      <c r="K1001"/>
      <c r="L1001" s="210"/>
      <c r="M1001"/>
      <c r="N1001"/>
      <c r="O1001" s="210"/>
      <c r="P1001"/>
      <c r="Q1001"/>
      <c r="R1001" s="210"/>
      <c r="S1001" s="171"/>
    </row>
    <row r="1002" spans="1:19" x14ac:dyDescent="0.2">
      <c r="A1002"/>
      <c r="B1002"/>
      <c r="C1002"/>
      <c r="D1002"/>
      <c r="E1002"/>
      <c r="J1002"/>
      <c r="K1002"/>
      <c r="L1002" s="210"/>
      <c r="M1002"/>
      <c r="N1002"/>
      <c r="O1002" s="210"/>
      <c r="P1002"/>
      <c r="Q1002"/>
      <c r="R1002" s="210"/>
      <c r="S1002" s="171"/>
    </row>
    <row r="1003" spans="1:19" x14ac:dyDescent="0.2">
      <c r="A1003"/>
      <c r="B1003"/>
      <c r="C1003"/>
      <c r="D1003"/>
      <c r="E1003"/>
      <c r="J1003"/>
      <c r="K1003"/>
      <c r="L1003" s="210"/>
      <c r="M1003"/>
      <c r="N1003"/>
      <c r="O1003" s="210"/>
      <c r="P1003"/>
      <c r="Q1003"/>
      <c r="R1003" s="210"/>
      <c r="S1003" s="171"/>
    </row>
    <row r="1004" spans="1:19" x14ac:dyDescent="0.2">
      <c r="A1004"/>
      <c r="B1004"/>
      <c r="C1004"/>
      <c r="D1004"/>
      <c r="E1004"/>
      <c r="J1004"/>
      <c r="K1004"/>
      <c r="L1004" s="210"/>
      <c r="M1004"/>
      <c r="N1004"/>
      <c r="O1004" s="210"/>
      <c r="P1004"/>
      <c r="Q1004"/>
      <c r="R1004" s="210"/>
      <c r="S1004" s="171"/>
    </row>
    <row r="1005" spans="1:19" x14ac:dyDescent="0.2">
      <c r="A1005"/>
      <c r="B1005"/>
      <c r="C1005"/>
      <c r="D1005"/>
      <c r="E1005"/>
      <c r="J1005"/>
      <c r="K1005"/>
      <c r="L1005" s="210"/>
      <c r="M1005"/>
      <c r="N1005"/>
      <c r="O1005" s="210"/>
      <c r="P1005"/>
      <c r="Q1005"/>
      <c r="R1005" s="210"/>
      <c r="S1005" s="171"/>
    </row>
    <row r="1006" spans="1:19" x14ac:dyDescent="0.2">
      <c r="A1006"/>
      <c r="B1006"/>
      <c r="C1006"/>
      <c r="D1006"/>
      <c r="E1006"/>
      <c r="J1006"/>
      <c r="K1006"/>
      <c r="L1006" s="210"/>
      <c r="M1006"/>
      <c r="N1006"/>
      <c r="O1006" s="210"/>
      <c r="P1006"/>
      <c r="Q1006"/>
      <c r="R1006" s="210"/>
      <c r="S1006" s="171"/>
    </row>
    <row r="1007" spans="1:19" x14ac:dyDescent="0.2">
      <c r="A1007"/>
      <c r="B1007"/>
      <c r="C1007"/>
      <c r="D1007"/>
      <c r="E1007"/>
      <c r="J1007"/>
      <c r="K1007"/>
      <c r="L1007" s="210"/>
      <c r="M1007"/>
      <c r="N1007"/>
      <c r="O1007" s="210"/>
      <c r="P1007"/>
      <c r="Q1007"/>
      <c r="R1007" s="210"/>
      <c r="S1007" s="171"/>
    </row>
    <row r="1008" spans="1:19" x14ac:dyDescent="0.2">
      <c r="A1008"/>
      <c r="B1008"/>
      <c r="C1008"/>
      <c r="D1008"/>
      <c r="E1008"/>
      <c r="J1008"/>
      <c r="K1008"/>
      <c r="L1008" s="210"/>
      <c r="M1008"/>
      <c r="N1008"/>
      <c r="O1008" s="210"/>
      <c r="P1008"/>
      <c r="Q1008"/>
      <c r="R1008" s="210"/>
      <c r="S1008" s="171"/>
    </row>
    <row r="1009" spans="1:19" x14ac:dyDescent="0.2">
      <c r="A1009"/>
      <c r="B1009"/>
      <c r="C1009"/>
      <c r="D1009"/>
      <c r="E1009"/>
      <c r="J1009"/>
      <c r="K1009"/>
      <c r="L1009" s="210"/>
      <c r="M1009"/>
      <c r="N1009"/>
      <c r="O1009" s="210"/>
      <c r="P1009"/>
      <c r="Q1009"/>
      <c r="R1009" s="210"/>
      <c r="S1009" s="171"/>
    </row>
    <row r="1010" spans="1:19" x14ac:dyDescent="0.2">
      <c r="A1010"/>
      <c r="B1010"/>
      <c r="C1010"/>
      <c r="D1010"/>
      <c r="E1010"/>
      <c r="J1010"/>
      <c r="K1010"/>
      <c r="L1010" s="210"/>
      <c r="M1010"/>
      <c r="N1010"/>
      <c r="O1010" s="210"/>
      <c r="P1010"/>
      <c r="Q1010"/>
      <c r="R1010" s="210"/>
      <c r="S1010" s="171"/>
    </row>
    <row r="1011" spans="1:19" x14ac:dyDescent="0.2">
      <c r="A1011"/>
      <c r="B1011"/>
      <c r="C1011"/>
      <c r="D1011"/>
      <c r="E1011"/>
      <c r="J1011"/>
      <c r="K1011"/>
      <c r="L1011" s="210"/>
      <c r="M1011"/>
      <c r="N1011"/>
      <c r="O1011" s="210"/>
      <c r="P1011"/>
      <c r="Q1011"/>
      <c r="R1011" s="210"/>
      <c r="S1011" s="171"/>
    </row>
    <row r="1012" spans="1:19" x14ac:dyDescent="0.2">
      <c r="A1012"/>
      <c r="B1012"/>
      <c r="C1012"/>
      <c r="D1012"/>
      <c r="E1012"/>
      <c r="J1012"/>
      <c r="K1012"/>
      <c r="L1012" s="210"/>
      <c r="M1012"/>
      <c r="N1012"/>
      <c r="O1012" s="210"/>
      <c r="P1012"/>
      <c r="Q1012"/>
      <c r="R1012" s="210"/>
      <c r="S1012" s="171"/>
    </row>
    <row r="1013" spans="1:19" x14ac:dyDescent="0.2">
      <c r="A1013"/>
      <c r="B1013"/>
      <c r="C1013"/>
      <c r="D1013"/>
      <c r="E1013"/>
      <c r="J1013"/>
      <c r="K1013"/>
      <c r="L1013" s="210"/>
      <c r="M1013"/>
      <c r="N1013"/>
      <c r="O1013" s="210"/>
      <c r="P1013"/>
      <c r="Q1013"/>
      <c r="R1013" s="210"/>
      <c r="S1013" s="171"/>
    </row>
    <row r="1014" spans="1:19" x14ac:dyDescent="0.2">
      <c r="A1014"/>
      <c r="B1014"/>
      <c r="C1014"/>
      <c r="D1014"/>
      <c r="E1014"/>
      <c r="J1014"/>
      <c r="K1014"/>
      <c r="L1014" s="210"/>
      <c r="M1014"/>
      <c r="N1014"/>
      <c r="O1014" s="210"/>
      <c r="P1014"/>
      <c r="Q1014"/>
      <c r="R1014" s="210"/>
      <c r="S1014" s="171"/>
    </row>
    <row r="1015" spans="1:19" x14ac:dyDescent="0.2">
      <c r="A1015"/>
      <c r="B1015"/>
      <c r="C1015"/>
      <c r="D1015"/>
      <c r="E1015"/>
      <c r="J1015"/>
      <c r="K1015"/>
      <c r="L1015" s="210"/>
      <c r="M1015"/>
      <c r="N1015"/>
      <c r="O1015" s="210"/>
      <c r="P1015"/>
      <c r="Q1015"/>
      <c r="R1015" s="210"/>
      <c r="S1015" s="171"/>
    </row>
    <row r="1016" spans="1:19" x14ac:dyDescent="0.2">
      <c r="A1016"/>
      <c r="B1016"/>
      <c r="C1016"/>
      <c r="D1016"/>
      <c r="E1016"/>
      <c r="J1016"/>
      <c r="K1016"/>
      <c r="L1016" s="210"/>
      <c r="M1016"/>
      <c r="N1016"/>
      <c r="O1016" s="210"/>
      <c r="P1016"/>
      <c r="Q1016"/>
      <c r="R1016" s="210"/>
      <c r="S1016" s="171"/>
    </row>
    <row r="1017" spans="1:19" x14ac:dyDescent="0.2">
      <c r="A1017"/>
      <c r="B1017"/>
      <c r="C1017"/>
      <c r="D1017"/>
      <c r="E1017"/>
      <c r="J1017"/>
      <c r="K1017"/>
      <c r="L1017" s="210"/>
      <c r="M1017"/>
      <c r="N1017"/>
      <c r="O1017" s="210"/>
      <c r="P1017"/>
      <c r="Q1017"/>
      <c r="R1017" s="210"/>
      <c r="S1017" s="171"/>
    </row>
    <row r="1018" spans="1:19" x14ac:dyDescent="0.2">
      <c r="A1018"/>
      <c r="B1018"/>
      <c r="C1018"/>
      <c r="D1018"/>
      <c r="E1018"/>
      <c r="J1018"/>
      <c r="K1018"/>
      <c r="L1018" s="210"/>
      <c r="M1018"/>
      <c r="N1018"/>
      <c r="O1018" s="210"/>
      <c r="P1018"/>
      <c r="Q1018"/>
      <c r="R1018" s="210"/>
      <c r="S1018" s="171"/>
    </row>
    <row r="1019" spans="1:19" x14ac:dyDescent="0.2">
      <c r="A1019"/>
      <c r="B1019"/>
      <c r="C1019"/>
      <c r="D1019"/>
      <c r="E1019"/>
      <c r="J1019"/>
      <c r="K1019"/>
      <c r="L1019" s="210"/>
      <c r="M1019"/>
      <c r="N1019"/>
      <c r="O1019" s="210"/>
      <c r="P1019"/>
      <c r="Q1019"/>
      <c r="R1019" s="210"/>
      <c r="S1019" s="171"/>
    </row>
    <row r="1020" spans="1:19" x14ac:dyDescent="0.2">
      <c r="A1020"/>
      <c r="B1020"/>
      <c r="C1020"/>
      <c r="D1020"/>
      <c r="E1020"/>
      <c r="J1020"/>
      <c r="K1020"/>
      <c r="L1020" s="210"/>
      <c r="M1020"/>
      <c r="N1020"/>
      <c r="O1020" s="210"/>
      <c r="P1020"/>
      <c r="Q1020"/>
      <c r="R1020" s="210"/>
      <c r="S1020" s="171"/>
    </row>
    <row r="1021" spans="1:19" x14ac:dyDescent="0.2">
      <c r="A1021"/>
      <c r="B1021"/>
      <c r="C1021"/>
      <c r="D1021"/>
      <c r="E1021"/>
      <c r="J1021"/>
      <c r="K1021"/>
      <c r="L1021" s="210"/>
      <c r="M1021"/>
      <c r="N1021"/>
      <c r="O1021" s="210"/>
      <c r="P1021"/>
      <c r="Q1021"/>
      <c r="R1021" s="210"/>
      <c r="S1021" s="171"/>
    </row>
    <row r="1022" spans="1:19" x14ac:dyDescent="0.2">
      <c r="A1022"/>
      <c r="B1022"/>
      <c r="C1022"/>
      <c r="D1022"/>
      <c r="E1022"/>
      <c r="J1022"/>
      <c r="K1022"/>
      <c r="L1022" s="210"/>
      <c r="M1022"/>
      <c r="N1022"/>
      <c r="O1022" s="210"/>
      <c r="P1022"/>
      <c r="Q1022"/>
      <c r="R1022" s="210"/>
      <c r="S1022" s="171"/>
    </row>
    <row r="1023" spans="1:19" x14ac:dyDescent="0.2">
      <c r="A1023"/>
      <c r="B1023"/>
      <c r="C1023"/>
      <c r="D1023"/>
      <c r="E1023"/>
      <c r="J1023"/>
      <c r="K1023"/>
      <c r="L1023" s="210"/>
      <c r="M1023"/>
      <c r="N1023"/>
      <c r="O1023" s="210"/>
      <c r="P1023"/>
      <c r="Q1023"/>
      <c r="R1023" s="210"/>
      <c r="S1023" s="171"/>
    </row>
    <row r="1024" spans="1:19" x14ac:dyDescent="0.2">
      <c r="A1024"/>
      <c r="B1024"/>
      <c r="C1024"/>
      <c r="D1024"/>
      <c r="E1024"/>
      <c r="J1024"/>
      <c r="K1024"/>
      <c r="L1024" s="210"/>
      <c r="M1024"/>
      <c r="N1024"/>
      <c r="O1024" s="210"/>
      <c r="P1024"/>
      <c r="Q1024"/>
      <c r="R1024" s="210"/>
      <c r="S1024" s="171"/>
    </row>
    <row r="1025" spans="1:19" x14ac:dyDescent="0.2">
      <c r="A1025"/>
      <c r="B1025"/>
      <c r="C1025"/>
      <c r="D1025"/>
      <c r="E1025"/>
      <c r="J1025"/>
      <c r="K1025"/>
      <c r="L1025" s="210"/>
      <c r="M1025"/>
      <c r="N1025"/>
      <c r="O1025" s="210"/>
      <c r="P1025"/>
      <c r="Q1025"/>
      <c r="R1025" s="210"/>
      <c r="S1025" s="171"/>
    </row>
    <row r="1026" spans="1:19" x14ac:dyDescent="0.2">
      <c r="A1026"/>
      <c r="B1026"/>
      <c r="C1026"/>
      <c r="D1026"/>
      <c r="E1026"/>
      <c r="J1026"/>
      <c r="K1026"/>
      <c r="L1026" s="210"/>
      <c r="M1026"/>
      <c r="N1026"/>
      <c r="O1026" s="210"/>
      <c r="P1026"/>
      <c r="Q1026"/>
      <c r="R1026" s="210"/>
      <c r="S1026" s="171"/>
    </row>
    <row r="1027" spans="1:19" x14ac:dyDescent="0.2">
      <c r="A1027"/>
      <c r="B1027"/>
      <c r="C1027"/>
      <c r="D1027"/>
      <c r="E1027"/>
      <c r="J1027"/>
      <c r="K1027"/>
      <c r="L1027" s="210"/>
      <c r="M1027"/>
      <c r="N1027"/>
      <c r="O1027" s="210"/>
      <c r="P1027"/>
      <c r="Q1027"/>
      <c r="R1027" s="210"/>
      <c r="S1027" s="171"/>
    </row>
    <row r="1028" spans="1:19" x14ac:dyDescent="0.2">
      <c r="A1028"/>
      <c r="B1028"/>
      <c r="C1028"/>
      <c r="D1028"/>
      <c r="E1028"/>
      <c r="J1028"/>
      <c r="K1028"/>
      <c r="L1028" s="210"/>
      <c r="M1028"/>
      <c r="N1028"/>
      <c r="O1028" s="210"/>
      <c r="P1028"/>
      <c r="Q1028"/>
      <c r="R1028" s="210"/>
      <c r="S1028" s="171"/>
    </row>
    <row r="1029" spans="1:19" x14ac:dyDescent="0.2">
      <c r="A1029"/>
      <c r="B1029"/>
      <c r="C1029"/>
      <c r="D1029"/>
      <c r="E1029"/>
      <c r="J1029"/>
      <c r="K1029"/>
      <c r="L1029" s="210"/>
      <c r="M1029"/>
      <c r="N1029"/>
      <c r="O1029" s="210"/>
      <c r="P1029"/>
      <c r="Q1029"/>
      <c r="R1029" s="210"/>
      <c r="S1029" s="171"/>
    </row>
    <row r="1030" spans="1:19" x14ac:dyDescent="0.2">
      <c r="A1030"/>
      <c r="B1030"/>
      <c r="C1030"/>
      <c r="D1030"/>
      <c r="E1030"/>
      <c r="J1030"/>
      <c r="K1030"/>
      <c r="L1030" s="210"/>
      <c r="M1030"/>
      <c r="N1030"/>
      <c r="O1030" s="210"/>
      <c r="P1030"/>
      <c r="Q1030"/>
      <c r="R1030" s="210"/>
      <c r="S1030" s="171"/>
    </row>
    <row r="1031" spans="1:19" x14ac:dyDescent="0.2">
      <c r="A1031"/>
      <c r="B1031"/>
      <c r="C1031"/>
      <c r="D1031"/>
      <c r="E1031"/>
      <c r="J1031"/>
      <c r="K1031"/>
      <c r="L1031" s="210"/>
      <c r="M1031"/>
      <c r="N1031"/>
      <c r="O1031" s="210"/>
      <c r="P1031"/>
      <c r="Q1031"/>
      <c r="R1031" s="210"/>
      <c r="S1031" s="171"/>
    </row>
    <row r="1032" spans="1:19" x14ac:dyDescent="0.2">
      <c r="A1032"/>
      <c r="B1032"/>
      <c r="C1032"/>
      <c r="D1032"/>
      <c r="E1032"/>
      <c r="J1032"/>
      <c r="K1032"/>
      <c r="L1032" s="210"/>
      <c r="M1032"/>
      <c r="N1032"/>
      <c r="O1032" s="210"/>
      <c r="P1032"/>
      <c r="Q1032"/>
      <c r="R1032" s="210"/>
      <c r="S1032" s="171"/>
    </row>
    <row r="1033" spans="1:19" x14ac:dyDescent="0.2">
      <c r="A1033"/>
      <c r="B1033"/>
      <c r="C1033"/>
      <c r="D1033"/>
      <c r="E1033"/>
      <c r="J1033"/>
      <c r="K1033"/>
      <c r="L1033" s="210"/>
      <c r="M1033"/>
      <c r="N1033"/>
      <c r="O1033" s="210"/>
      <c r="P1033"/>
      <c r="Q1033"/>
      <c r="R1033" s="210"/>
      <c r="S1033" s="171"/>
    </row>
    <row r="1034" spans="1:19" x14ac:dyDescent="0.2">
      <c r="A1034"/>
      <c r="B1034"/>
      <c r="C1034"/>
      <c r="D1034"/>
      <c r="E1034"/>
      <c r="J1034"/>
      <c r="K1034"/>
      <c r="L1034" s="210"/>
      <c r="M1034"/>
      <c r="N1034"/>
      <c r="O1034" s="210"/>
      <c r="P1034"/>
      <c r="Q1034"/>
      <c r="R1034" s="210"/>
      <c r="S1034" s="171"/>
    </row>
    <row r="1035" spans="1:19" x14ac:dyDescent="0.2">
      <c r="A1035"/>
      <c r="B1035"/>
      <c r="C1035"/>
      <c r="D1035"/>
      <c r="E1035"/>
      <c r="J1035"/>
      <c r="K1035"/>
      <c r="L1035" s="210"/>
      <c r="M1035"/>
      <c r="N1035"/>
      <c r="O1035" s="210"/>
      <c r="P1035"/>
      <c r="Q1035"/>
      <c r="R1035" s="210"/>
      <c r="S1035" s="171"/>
    </row>
    <row r="1036" spans="1:19" x14ac:dyDescent="0.2">
      <c r="A1036"/>
      <c r="B1036"/>
      <c r="C1036"/>
      <c r="D1036"/>
      <c r="E1036"/>
      <c r="J1036"/>
      <c r="K1036"/>
      <c r="L1036" s="210"/>
      <c r="M1036"/>
      <c r="N1036"/>
      <c r="O1036" s="210"/>
      <c r="P1036"/>
      <c r="Q1036"/>
      <c r="R1036" s="210"/>
      <c r="S1036" s="171"/>
    </row>
    <row r="1037" spans="1:19" x14ac:dyDescent="0.2">
      <c r="A1037"/>
      <c r="B1037"/>
      <c r="C1037"/>
      <c r="D1037"/>
      <c r="E1037"/>
      <c r="J1037"/>
      <c r="K1037"/>
      <c r="L1037" s="210"/>
      <c r="M1037"/>
      <c r="N1037"/>
      <c r="O1037" s="210"/>
      <c r="P1037"/>
      <c r="Q1037"/>
      <c r="R1037" s="210"/>
      <c r="S1037" s="171"/>
    </row>
    <row r="1038" spans="1:19" x14ac:dyDescent="0.2">
      <c r="A1038"/>
      <c r="B1038"/>
      <c r="C1038"/>
      <c r="D1038"/>
      <c r="E1038"/>
      <c r="J1038"/>
      <c r="K1038"/>
      <c r="L1038" s="210"/>
      <c r="M1038"/>
      <c r="N1038"/>
      <c r="O1038" s="210"/>
      <c r="P1038"/>
      <c r="Q1038"/>
      <c r="R1038" s="210"/>
      <c r="S1038" s="171"/>
    </row>
    <row r="1039" spans="1:19" x14ac:dyDescent="0.2">
      <c r="A1039"/>
      <c r="B1039"/>
      <c r="C1039"/>
      <c r="D1039"/>
      <c r="E1039"/>
      <c r="J1039"/>
      <c r="K1039"/>
      <c r="L1039" s="210"/>
      <c r="M1039"/>
      <c r="N1039"/>
      <c r="O1039" s="210"/>
      <c r="P1039"/>
      <c r="Q1039"/>
      <c r="R1039" s="210"/>
      <c r="S1039" s="171"/>
    </row>
    <row r="1040" spans="1:19" x14ac:dyDescent="0.2">
      <c r="A1040"/>
      <c r="B1040"/>
      <c r="C1040"/>
      <c r="D1040"/>
      <c r="E1040"/>
      <c r="J1040"/>
      <c r="K1040"/>
      <c r="L1040" s="210"/>
      <c r="M1040"/>
      <c r="N1040"/>
      <c r="O1040" s="210"/>
      <c r="P1040"/>
      <c r="Q1040"/>
      <c r="R1040" s="210"/>
      <c r="S1040" s="171"/>
    </row>
    <row r="1041" spans="1:19" x14ac:dyDescent="0.2">
      <c r="A1041"/>
      <c r="B1041"/>
      <c r="C1041"/>
      <c r="D1041"/>
      <c r="E1041"/>
      <c r="J1041"/>
      <c r="K1041"/>
      <c r="L1041" s="210"/>
      <c r="M1041"/>
      <c r="N1041"/>
      <c r="O1041" s="210"/>
      <c r="P1041"/>
      <c r="Q1041"/>
      <c r="R1041" s="210"/>
      <c r="S1041" s="171"/>
    </row>
    <row r="1042" spans="1:19" x14ac:dyDescent="0.2">
      <c r="A1042"/>
      <c r="B1042"/>
      <c r="C1042"/>
      <c r="D1042"/>
      <c r="E1042"/>
      <c r="J1042"/>
      <c r="K1042"/>
      <c r="L1042" s="210"/>
      <c r="M1042"/>
      <c r="N1042"/>
      <c r="O1042" s="210"/>
      <c r="P1042"/>
      <c r="Q1042"/>
      <c r="R1042" s="210"/>
      <c r="S1042" s="171"/>
    </row>
    <row r="1043" spans="1:19" x14ac:dyDescent="0.2">
      <c r="A1043"/>
      <c r="B1043"/>
      <c r="C1043"/>
      <c r="D1043"/>
      <c r="E1043"/>
      <c r="J1043"/>
      <c r="K1043"/>
      <c r="L1043" s="210"/>
      <c r="M1043"/>
      <c r="N1043"/>
      <c r="O1043" s="210"/>
      <c r="P1043"/>
      <c r="Q1043"/>
      <c r="R1043" s="210"/>
      <c r="S1043" s="171"/>
    </row>
    <row r="1044" spans="1:19" x14ac:dyDescent="0.2">
      <c r="A1044"/>
      <c r="B1044"/>
      <c r="C1044"/>
      <c r="D1044"/>
      <c r="E1044"/>
      <c r="J1044"/>
      <c r="K1044"/>
      <c r="L1044" s="210"/>
      <c r="M1044"/>
      <c r="N1044"/>
      <c r="O1044" s="210"/>
      <c r="P1044"/>
      <c r="Q1044"/>
      <c r="R1044" s="210"/>
      <c r="S1044" s="171"/>
    </row>
    <row r="1045" spans="1:19" x14ac:dyDescent="0.2">
      <c r="A1045"/>
      <c r="B1045"/>
      <c r="C1045"/>
      <c r="D1045"/>
      <c r="E1045"/>
      <c r="J1045"/>
      <c r="K1045"/>
      <c r="L1045" s="210"/>
      <c r="M1045"/>
      <c r="N1045"/>
      <c r="O1045" s="210"/>
      <c r="P1045"/>
      <c r="Q1045"/>
      <c r="R1045" s="210"/>
      <c r="S1045" s="171"/>
    </row>
    <row r="1046" spans="1:19" x14ac:dyDescent="0.2">
      <c r="A1046"/>
      <c r="B1046"/>
      <c r="C1046"/>
      <c r="D1046"/>
      <c r="E1046"/>
      <c r="J1046"/>
      <c r="K1046"/>
      <c r="L1046" s="210"/>
      <c r="M1046"/>
      <c r="N1046"/>
      <c r="O1046" s="210"/>
      <c r="P1046"/>
      <c r="Q1046"/>
      <c r="R1046" s="210"/>
      <c r="S1046" s="171"/>
    </row>
    <row r="1047" spans="1:19" x14ac:dyDescent="0.2">
      <c r="A1047"/>
      <c r="B1047"/>
      <c r="C1047"/>
      <c r="D1047"/>
      <c r="E1047"/>
      <c r="J1047"/>
      <c r="K1047"/>
      <c r="L1047" s="210"/>
      <c r="M1047"/>
      <c r="N1047"/>
      <c r="O1047" s="210"/>
      <c r="P1047"/>
      <c r="Q1047"/>
      <c r="R1047" s="210"/>
      <c r="S1047" s="171"/>
    </row>
    <row r="1048" spans="1:19" x14ac:dyDescent="0.2">
      <c r="A1048"/>
      <c r="B1048"/>
      <c r="C1048"/>
      <c r="D1048"/>
      <c r="E1048"/>
      <c r="J1048"/>
      <c r="K1048"/>
      <c r="L1048" s="210"/>
      <c r="M1048"/>
      <c r="N1048"/>
      <c r="O1048" s="210"/>
      <c r="P1048"/>
      <c r="Q1048"/>
      <c r="R1048" s="210"/>
      <c r="S1048" s="171"/>
    </row>
    <row r="1049" spans="1:19" x14ac:dyDescent="0.2">
      <c r="A1049"/>
      <c r="B1049"/>
      <c r="C1049"/>
      <c r="D1049"/>
      <c r="E1049"/>
      <c r="J1049"/>
      <c r="K1049"/>
      <c r="L1049" s="210"/>
      <c r="M1049"/>
      <c r="N1049"/>
      <c r="O1049" s="210"/>
      <c r="P1049"/>
      <c r="Q1049"/>
      <c r="R1049" s="210"/>
      <c r="S1049" s="171"/>
    </row>
    <row r="1050" spans="1:19" x14ac:dyDescent="0.2">
      <c r="A1050"/>
      <c r="B1050"/>
      <c r="C1050"/>
      <c r="D1050"/>
      <c r="E1050"/>
      <c r="J1050"/>
      <c r="K1050"/>
      <c r="L1050" s="210"/>
      <c r="M1050"/>
      <c r="N1050"/>
      <c r="O1050" s="210"/>
      <c r="P1050"/>
      <c r="Q1050"/>
      <c r="R1050" s="210"/>
      <c r="S1050" s="171"/>
    </row>
    <row r="1051" spans="1:19" x14ac:dyDescent="0.2">
      <c r="A1051"/>
      <c r="B1051"/>
      <c r="C1051"/>
      <c r="D1051"/>
      <c r="E1051"/>
      <c r="J1051"/>
      <c r="K1051"/>
      <c r="L1051" s="210"/>
      <c r="M1051"/>
      <c r="N1051"/>
      <c r="O1051" s="210"/>
      <c r="P1051"/>
      <c r="Q1051"/>
      <c r="R1051" s="210"/>
      <c r="S1051" s="171"/>
    </row>
    <row r="1052" spans="1:19" x14ac:dyDescent="0.2">
      <c r="A1052"/>
      <c r="B1052"/>
      <c r="C1052"/>
      <c r="D1052"/>
      <c r="E1052"/>
      <c r="J1052"/>
      <c r="K1052"/>
      <c r="L1052" s="210"/>
      <c r="M1052"/>
      <c r="N1052"/>
      <c r="O1052" s="210"/>
      <c r="P1052"/>
      <c r="Q1052"/>
      <c r="R1052" s="210"/>
      <c r="S1052" s="171"/>
    </row>
    <row r="1053" spans="1:19" x14ac:dyDescent="0.2">
      <c r="A1053"/>
      <c r="B1053"/>
      <c r="C1053"/>
      <c r="D1053"/>
      <c r="E1053"/>
      <c r="J1053"/>
      <c r="K1053"/>
      <c r="L1053" s="210"/>
      <c r="M1053"/>
      <c r="N1053"/>
      <c r="O1053" s="210"/>
      <c r="P1053"/>
      <c r="Q1053"/>
      <c r="R1053" s="210"/>
      <c r="S1053" s="171"/>
    </row>
    <row r="1054" spans="1:19" x14ac:dyDescent="0.2">
      <c r="A1054"/>
      <c r="B1054"/>
      <c r="C1054"/>
      <c r="D1054"/>
      <c r="E1054"/>
      <c r="J1054"/>
      <c r="K1054"/>
      <c r="L1054" s="210"/>
      <c r="M1054"/>
      <c r="N1054"/>
      <c r="O1054" s="210"/>
      <c r="P1054"/>
      <c r="Q1054"/>
      <c r="R1054" s="210"/>
      <c r="S1054" s="171"/>
    </row>
    <row r="1055" spans="1:19" x14ac:dyDescent="0.2">
      <c r="D1055"/>
      <c r="E1055"/>
      <c r="J1055"/>
      <c r="K1055"/>
      <c r="L1055" s="210"/>
      <c r="M1055"/>
      <c r="N1055"/>
      <c r="O1055" s="210"/>
      <c r="P1055"/>
      <c r="Q1055"/>
      <c r="R1055" s="210"/>
      <c r="S1055" s="171"/>
    </row>
    <row r="1056" spans="1:19" x14ac:dyDescent="0.2">
      <c r="D1056"/>
      <c r="E1056"/>
      <c r="J1056"/>
      <c r="K1056"/>
      <c r="L1056" s="210"/>
      <c r="M1056"/>
      <c r="N1056"/>
      <c r="O1056" s="210"/>
      <c r="P1056"/>
      <c r="Q1056"/>
      <c r="R1056" s="210"/>
      <c r="S1056" s="171"/>
    </row>
    <row r="1057" spans="4:19" x14ac:dyDescent="0.2">
      <c r="D1057"/>
      <c r="E1057"/>
      <c r="J1057"/>
      <c r="K1057"/>
      <c r="L1057" s="210"/>
      <c r="M1057"/>
      <c r="N1057"/>
      <c r="O1057" s="210"/>
      <c r="P1057"/>
      <c r="Q1057"/>
      <c r="R1057" s="210"/>
      <c r="S1057" s="171"/>
    </row>
    <row r="1058" spans="4:19" x14ac:dyDescent="0.2">
      <c r="D1058"/>
      <c r="E1058"/>
      <c r="J1058"/>
      <c r="K1058"/>
      <c r="L1058" s="210"/>
      <c r="M1058"/>
      <c r="N1058"/>
      <c r="O1058" s="210"/>
      <c r="P1058"/>
      <c r="Q1058"/>
      <c r="R1058" s="210"/>
      <c r="S1058" s="171"/>
    </row>
    <row r="1059" spans="4:19" x14ac:dyDescent="0.2">
      <c r="D1059"/>
      <c r="E1059"/>
      <c r="J1059"/>
      <c r="K1059"/>
      <c r="L1059" s="210"/>
      <c r="M1059"/>
      <c r="N1059"/>
      <c r="O1059" s="210"/>
      <c r="P1059"/>
      <c r="Q1059"/>
      <c r="R1059" s="210"/>
      <c r="S1059" s="171"/>
    </row>
    <row r="1060" spans="4:19" x14ac:dyDescent="0.2">
      <c r="D1060"/>
      <c r="E1060"/>
      <c r="J1060"/>
      <c r="K1060"/>
      <c r="L1060" s="210"/>
      <c r="M1060"/>
      <c r="N1060"/>
      <c r="O1060" s="210"/>
      <c r="P1060"/>
      <c r="Q1060"/>
      <c r="R1060" s="210"/>
      <c r="S1060" s="171"/>
    </row>
  </sheetData>
  <autoFilter ref="A1:V101" xr:uid="{00000000-0001-0000-0600-000000000000}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70DE4-A430-45AF-BCAA-0DB63F896294}">
  <dimension ref="A1:G32"/>
  <sheetViews>
    <sheetView topLeftCell="A19" workbookViewId="0">
      <selection activeCell="A18" sqref="A18:G18"/>
    </sheetView>
  </sheetViews>
  <sheetFormatPr defaultRowHeight="30" customHeight="1" x14ac:dyDescent="0.2"/>
  <cols>
    <col min="1" max="1" width="19.7109375" customWidth="1"/>
    <col min="2" max="7" width="22.28515625" customWidth="1"/>
  </cols>
  <sheetData>
    <row r="1" spans="1:7" ht="30" customHeight="1" x14ac:dyDescent="0.2">
      <c r="A1" s="278" t="s">
        <v>400</v>
      </c>
      <c r="B1" s="278"/>
      <c r="C1" s="278"/>
      <c r="D1" s="278"/>
      <c r="E1" s="278"/>
      <c r="F1" s="278"/>
      <c r="G1" s="278"/>
    </row>
    <row r="2" spans="1:7" ht="30" customHeight="1" thickBot="1" x14ac:dyDescent="0.3">
      <c r="A2" s="264"/>
      <c r="B2" s="264"/>
      <c r="C2" s="264"/>
      <c r="D2" s="264"/>
      <c r="E2" s="264"/>
      <c r="F2" s="264"/>
      <c r="G2" s="264"/>
    </row>
    <row r="3" spans="1:7" ht="30" customHeight="1" x14ac:dyDescent="0.2">
      <c r="A3" s="273" t="s">
        <v>363</v>
      </c>
      <c r="B3" s="265" t="s">
        <v>364</v>
      </c>
      <c r="C3" s="265" t="s">
        <v>365</v>
      </c>
      <c r="D3" s="265" t="s">
        <v>364</v>
      </c>
      <c r="E3" s="265" t="s">
        <v>365</v>
      </c>
      <c r="F3" s="265" t="s">
        <v>366</v>
      </c>
      <c r="G3" s="268"/>
    </row>
    <row r="4" spans="1:7" ht="30" customHeight="1" x14ac:dyDescent="0.2">
      <c r="A4" s="271" t="s">
        <v>367</v>
      </c>
      <c r="B4" s="266" t="s">
        <v>368</v>
      </c>
      <c r="C4" s="266" t="s">
        <v>368</v>
      </c>
      <c r="D4" s="266" t="s">
        <v>369</v>
      </c>
      <c r="E4" s="266" t="s">
        <v>369</v>
      </c>
      <c r="F4" s="266" t="s">
        <v>370</v>
      </c>
      <c r="G4" s="266" t="s">
        <v>371</v>
      </c>
    </row>
    <row r="5" spans="1:7" ht="30" customHeight="1" thickBot="1" x14ac:dyDescent="0.25">
      <c r="A5" s="272" t="s">
        <v>372</v>
      </c>
      <c r="B5" s="267" t="s">
        <v>373</v>
      </c>
      <c r="C5" s="267" t="s">
        <v>140</v>
      </c>
      <c r="D5" s="267" t="s">
        <v>373</v>
      </c>
      <c r="E5" s="267" t="s">
        <v>140</v>
      </c>
      <c r="F5" s="267" t="s">
        <v>374</v>
      </c>
      <c r="G5" s="267"/>
    </row>
    <row r="6" spans="1:7" ht="20.25" customHeight="1" x14ac:dyDescent="0.2">
      <c r="A6" s="270"/>
      <c r="B6" s="274" t="s">
        <v>375</v>
      </c>
      <c r="C6" s="274" t="s">
        <v>375</v>
      </c>
      <c r="D6" s="274" t="s">
        <v>375</v>
      </c>
      <c r="E6" s="274" t="s">
        <v>375</v>
      </c>
      <c r="F6" s="274" t="s">
        <v>375</v>
      </c>
      <c r="G6" s="274"/>
    </row>
    <row r="7" spans="1:7" ht="30" customHeight="1" x14ac:dyDescent="0.2">
      <c r="A7" s="271" t="s">
        <v>386</v>
      </c>
      <c r="B7" s="275">
        <v>17</v>
      </c>
      <c r="C7" s="275">
        <v>17</v>
      </c>
      <c r="D7" s="275">
        <v>17</v>
      </c>
      <c r="E7" s="275">
        <v>17</v>
      </c>
      <c r="F7" s="275">
        <v>11.5</v>
      </c>
      <c r="G7" s="275"/>
    </row>
    <row r="8" spans="1:7" ht="30" customHeight="1" x14ac:dyDescent="0.2">
      <c r="A8" s="271" t="s">
        <v>377</v>
      </c>
      <c r="B8" s="275">
        <v>5.45</v>
      </c>
      <c r="C8" s="275">
        <v>5.45</v>
      </c>
      <c r="D8" s="275">
        <v>5.45</v>
      </c>
      <c r="E8" s="275">
        <v>5.45</v>
      </c>
      <c r="F8" s="275">
        <v>5.45</v>
      </c>
      <c r="G8" s="275">
        <v>5.45</v>
      </c>
    </row>
    <row r="9" spans="1:7" ht="30" customHeight="1" x14ac:dyDescent="0.2">
      <c r="A9" s="271" t="s">
        <v>378</v>
      </c>
      <c r="B9" s="275">
        <v>0.93</v>
      </c>
      <c r="C9" s="275">
        <v>0.93</v>
      </c>
      <c r="D9" s="275">
        <v>0.93</v>
      </c>
      <c r="E9" s="275">
        <v>0.93</v>
      </c>
      <c r="F9" s="275">
        <v>0.6</v>
      </c>
      <c r="G9" s="275"/>
    </row>
    <row r="10" spans="1:7" ht="30" customHeight="1" x14ac:dyDescent="0.2">
      <c r="A10" s="271" t="s">
        <v>379</v>
      </c>
      <c r="B10" s="275">
        <v>1.5</v>
      </c>
      <c r="C10" s="275">
        <v>1.5</v>
      </c>
      <c r="D10" s="275">
        <v>1.5</v>
      </c>
      <c r="E10" s="275">
        <v>1.5</v>
      </c>
      <c r="F10" s="275">
        <v>1.5</v>
      </c>
      <c r="G10" s="275">
        <v>1.5</v>
      </c>
    </row>
    <row r="11" spans="1:7" ht="30" customHeight="1" x14ac:dyDescent="0.2">
      <c r="A11" s="271" t="s">
        <v>391</v>
      </c>
      <c r="B11" s="275">
        <v>0</v>
      </c>
      <c r="C11" s="275">
        <v>0</v>
      </c>
      <c r="D11" s="275">
        <v>0.4</v>
      </c>
      <c r="E11" s="275">
        <v>0.4</v>
      </c>
      <c r="F11" s="275">
        <v>0</v>
      </c>
      <c r="G11" s="275"/>
    </row>
    <row r="12" spans="1:7" ht="30" customHeight="1" x14ac:dyDescent="0.2">
      <c r="A12" s="271" t="s">
        <v>381</v>
      </c>
      <c r="B12" s="275">
        <v>2.87</v>
      </c>
      <c r="C12" s="275">
        <v>2.87</v>
      </c>
      <c r="D12" s="275">
        <v>2.87</v>
      </c>
      <c r="E12" s="275">
        <v>2.87</v>
      </c>
      <c r="F12" s="275">
        <v>0</v>
      </c>
      <c r="G12" s="275"/>
    </row>
    <row r="13" spans="1:7" ht="30" customHeight="1" x14ac:dyDescent="0.2">
      <c r="A13" s="271" t="s">
        <v>382</v>
      </c>
      <c r="B13" s="275">
        <v>1.25</v>
      </c>
      <c r="C13" s="275">
        <v>1.25</v>
      </c>
      <c r="D13" s="275">
        <v>1.25</v>
      </c>
      <c r="E13" s="275">
        <v>1.25</v>
      </c>
      <c r="F13" s="275">
        <v>0</v>
      </c>
      <c r="G13" s="275"/>
    </row>
    <row r="14" spans="1:7" ht="30" customHeight="1" thickBot="1" x14ac:dyDescent="0.25">
      <c r="A14" s="272" t="s">
        <v>383</v>
      </c>
      <c r="B14" s="276">
        <v>9.5</v>
      </c>
      <c r="C14" s="276">
        <v>9.5</v>
      </c>
      <c r="D14" s="276">
        <v>9.5</v>
      </c>
      <c r="E14" s="276">
        <v>9.5</v>
      </c>
      <c r="F14" s="276">
        <v>0</v>
      </c>
      <c r="G14" s="276"/>
    </row>
    <row r="15" spans="1:7" ht="30" customHeight="1" thickBot="1" x14ac:dyDescent="0.25">
      <c r="A15" s="269" t="s">
        <v>384</v>
      </c>
      <c r="B15" s="277">
        <v>38.5</v>
      </c>
      <c r="C15" s="277">
        <v>38.5</v>
      </c>
      <c r="D15" s="277">
        <v>38.9</v>
      </c>
      <c r="E15" s="277">
        <v>38.9</v>
      </c>
      <c r="F15" s="277">
        <v>19.05</v>
      </c>
      <c r="G15" s="277">
        <v>6.95</v>
      </c>
    </row>
    <row r="18" spans="1:7" ht="30" customHeight="1" x14ac:dyDescent="0.2">
      <c r="A18" s="278" t="s">
        <v>401</v>
      </c>
      <c r="B18" s="278"/>
      <c r="C18" s="278"/>
      <c r="D18" s="278"/>
      <c r="E18" s="278"/>
      <c r="F18" s="278"/>
      <c r="G18" s="278"/>
    </row>
    <row r="19" spans="1:7" ht="30" customHeight="1" thickBot="1" x14ac:dyDescent="0.3">
      <c r="A19" s="264"/>
      <c r="B19" s="264"/>
      <c r="C19" s="264"/>
      <c r="D19" s="264"/>
      <c r="E19" s="264"/>
      <c r="F19" s="264"/>
      <c r="G19" s="264"/>
    </row>
    <row r="20" spans="1:7" ht="30" customHeight="1" x14ac:dyDescent="0.2">
      <c r="A20" s="273" t="s">
        <v>363</v>
      </c>
      <c r="B20" s="265" t="s">
        <v>364</v>
      </c>
      <c r="C20" s="265" t="s">
        <v>365</v>
      </c>
      <c r="D20" s="265" t="s">
        <v>364</v>
      </c>
      <c r="E20" s="265" t="s">
        <v>365</v>
      </c>
      <c r="F20" s="265" t="s">
        <v>366</v>
      </c>
      <c r="G20" s="268"/>
    </row>
    <row r="21" spans="1:7" ht="30" customHeight="1" x14ac:dyDescent="0.2">
      <c r="A21" s="271" t="s">
        <v>367</v>
      </c>
      <c r="B21" s="266" t="s">
        <v>368</v>
      </c>
      <c r="C21" s="266" t="s">
        <v>368</v>
      </c>
      <c r="D21" s="266" t="s">
        <v>369</v>
      </c>
      <c r="E21" s="266" t="s">
        <v>369</v>
      </c>
      <c r="F21" s="266" t="s">
        <v>370</v>
      </c>
      <c r="G21" s="266" t="s">
        <v>371</v>
      </c>
    </row>
    <row r="22" spans="1:7" ht="30" customHeight="1" thickBot="1" x14ac:dyDescent="0.25">
      <c r="A22" s="272" t="s">
        <v>372</v>
      </c>
      <c r="B22" s="267" t="s">
        <v>373</v>
      </c>
      <c r="C22" s="267" t="s">
        <v>140</v>
      </c>
      <c r="D22" s="267" t="s">
        <v>373</v>
      </c>
      <c r="E22" s="267" t="s">
        <v>140</v>
      </c>
      <c r="F22" s="267" t="s">
        <v>374</v>
      </c>
      <c r="G22" s="267"/>
    </row>
    <row r="23" spans="1:7" ht="21" customHeight="1" x14ac:dyDescent="0.2">
      <c r="A23" s="270"/>
      <c r="B23" s="274" t="s">
        <v>375</v>
      </c>
      <c r="C23" s="274" t="s">
        <v>375</v>
      </c>
      <c r="D23" s="274" t="s">
        <v>375</v>
      </c>
      <c r="E23" s="274" t="s">
        <v>375</v>
      </c>
      <c r="F23" s="274" t="s">
        <v>375</v>
      </c>
      <c r="G23" s="274"/>
    </row>
    <row r="24" spans="1:7" ht="30" customHeight="1" x14ac:dyDescent="0.2">
      <c r="A24" s="271" t="s">
        <v>386</v>
      </c>
      <c r="B24" s="275">
        <v>17</v>
      </c>
      <c r="C24" s="275">
        <v>17</v>
      </c>
      <c r="D24" s="275">
        <v>17</v>
      </c>
      <c r="E24" s="275">
        <v>17</v>
      </c>
      <c r="F24" s="275">
        <v>12</v>
      </c>
      <c r="G24" s="275"/>
    </row>
    <row r="25" spans="1:7" ht="30" customHeight="1" x14ac:dyDescent="0.2">
      <c r="A25" s="271" t="s">
        <v>377</v>
      </c>
      <c r="B25" s="275">
        <v>5.45</v>
      </c>
      <c r="C25" s="275">
        <v>5.45</v>
      </c>
      <c r="D25" s="275">
        <v>5.45</v>
      </c>
      <c r="E25" s="275">
        <v>5.45</v>
      </c>
      <c r="F25" s="275">
        <v>5.45</v>
      </c>
      <c r="G25" s="275">
        <v>5.45</v>
      </c>
    </row>
    <row r="26" spans="1:7" ht="30" customHeight="1" x14ac:dyDescent="0.2">
      <c r="A26" s="271" t="s">
        <v>378</v>
      </c>
      <c r="B26" s="275">
        <v>0.93</v>
      </c>
      <c r="C26" s="275">
        <v>0.93</v>
      </c>
      <c r="D26" s="275">
        <v>0.93</v>
      </c>
      <c r="E26" s="275">
        <v>0.93</v>
      </c>
      <c r="F26" s="275">
        <v>0.6</v>
      </c>
      <c r="G26" s="275"/>
    </row>
    <row r="27" spans="1:7" ht="30" customHeight="1" x14ac:dyDescent="0.2">
      <c r="A27" s="271" t="s">
        <v>379</v>
      </c>
      <c r="B27" s="275">
        <v>1.5</v>
      </c>
      <c r="C27" s="275">
        <v>1.5</v>
      </c>
      <c r="D27" s="275">
        <v>1.5</v>
      </c>
      <c r="E27" s="275">
        <v>1.5</v>
      </c>
      <c r="F27" s="275">
        <v>1.5</v>
      </c>
      <c r="G27" s="275">
        <v>1.5</v>
      </c>
    </row>
    <row r="28" spans="1:7" ht="30" customHeight="1" x14ac:dyDescent="0.2">
      <c r="A28" s="271" t="s">
        <v>391</v>
      </c>
      <c r="B28" s="275">
        <v>0</v>
      </c>
      <c r="C28" s="275">
        <v>0</v>
      </c>
      <c r="D28" s="275">
        <v>0.4</v>
      </c>
      <c r="E28" s="275">
        <v>0.4</v>
      </c>
      <c r="F28" s="275">
        <v>0</v>
      </c>
      <c r="G28" s="275"/>
    </row>
    <row r="29" spans="1:7" ht="30" customHeight="1" x14ac:dyDescent="0.2">
      <c r="A29" s="271" t="s">
        <v>381</v>
      </c>
      <c r="B29" s="275">
        <v>2.87</v>
      </c>
      <c r="C29" s="275">
        <v>2.87</v>
      </c>
      <c r="D29" s="275">
        <v>2.87</v>
      </c>
      <c r="E29" s="275">
        <v>2.87</v>
      </c>
      <c r="F29" s="275">
        <v>0</v>
      </c>
      <c r="G29" s="275"/>
    </row>
    <row r="30" spans="1:7" ht="30" customHeight="1" x14ac:dyDescent="0.2">
      <c r="A30" s="271" t="s">
        <v>382</v>
      </c>
      <c r="B30" s="275">
        <v>1.25</v>
      </c>
      <c r="C30" s="275">
        <v>1.25</v>
      </c>
      <c r="D30" s="275">
        <v>1.25</v>
      </c>
      <c r="E30" s="275">
        <v>1.25</v>
      </c>
      <c r="F30" s="275">
        <v>0</v>
      </c>
      <c r="G30" s="275"/>
    </row>
    <row r="31" spans="1:7" ht="30" customHeight="1" thickBot="1" x14ac:dyDescent="0.25">
      <c r="A31" s="272" t="s">
        <v>383</v>
      </c>
      <c r="B31" s="276">
        <v>9.5</v>
      </c>
      <c r="C31" s="276">
        <v>9.5</v>
      </c>
      <c r="D31" s="276">
        <v>9.5</v>
      </c>
      <c r="E31" s="276">
        <v>9.5</v>
      </c>
      <c r="F31" s="276">
        <v>0</v>
      </c>
      <c r="G31" s="276"/>
    </row>
    <row r="32" spans="1:7" ht="30" customHeight="1" thickBot="1" x14ac:dyDescent="0.25">
      <c r="A32" s="269" t="s">
        <v>384</v>
      </c>
      <c r="B32" s="277">
        <v>38.5</v>
      </c>
      <c r="C32" s="277">
        <v>38.5</v>
      </c>
      <c r="D32" s="277">
        <v>38.9</v>
      </c>
      <c r="E32" s="277">
        <v>38.9</v>
      </c>
      <c r="F32" s="277">
        <v>19.55</v>
      </c>
      <c r="G32" s="277">
        <v>6.95</v>
      </c>
    </row>
  </sheetData>
  <mergeCells count="2">
    <mergeCell ref="A1:G1"/>
    <mergeCell ref="A18:G1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E0C7C-F602-4595-9DFA-93A5AB229C81}">
  <dimension ref="A1:G32"/>
  <sheetViews>
    <sheetView workbookViewId="0">
      <selection activeCell="E32" sqref="E32"/>
    </sheetView>
  </sheetViews>
  <sheetFormatPr defaultColWidth="22.140625" defaultRowHeight="12.75" x14ac:dyDescent="0.2"/>
  <sheetData>
    <row r="1" spans="1:7" ht="30" x14ac:dyDescent="0.25">
      <c r="A1" s="234" t="s">
        <v>398</v>
      </c>
      <c r="B1" s="236"/>
      <c r="C1" s="236"/>
      <c r="D1" s="236"/>
      <c r="E1" s="236"/>
      <c r="F1" s="236"/>
      <c r="G1" s="236"/>
    </row>
    <row r="2" spans="1:7" ht="15.75" thickBot="1" x14ac:dyDescent="0.3">
      <c r="A2" s="235"/>
      <c r="B2" s="237"/>
      <c r="C2" s="237"/>
      <c r="D2" s="237"/>
      <c r="E2" s="237"/>
      <c r="F2" s="237"/>
      <c r="G2" s="237"/>
    </row>
    <row r="3" spans="1:7" ht="30" x14ac:dyDescent="0.2">
      <c r="A3" s="238" t="s">
        <v>363</v>
      </c>
      <c r="B3" s="239" t="s">
        <v>364</v>
      </c>
      <c r="C3" s="239" t="s">
        <v>365</v>
      </c>
      <c r="D3" s="239" t="s">
        <v>364</v>
      </c>
      <c r="E3" s="239" t="s">
        <v>365</v>
      </c>
      <c r="F3" s="239" t="s">
        <v>366</v>
      </c>
      <c r="G3" s="240"/>
    </row>
    <row r="4" spans="1:7" ht="15" x14ac:dyDescent="0.2">
      <c r="A4" s="241" t="s">
        <v>367</v>
      </c>
      <c r="B4" s="242" t="s">
        <v>368</v>
      </c>
      <c r="C4" s="242" t="s">
        <v>368</v>
      </c>
      <c r="D4" s="242" t="s">
        <v>369</v>
      </c>
      <c r="E4" s="242" t="s">
        <v>369</v>
      </c>
      <c r="F4" s="242" t="s">
        <v>370</v>
      </c>
      <c r="G4" s="242" t="s">
        <v>371</v>
      </c>
    </row>
    <row r="5" spans="1:7" ht="15.75" thickBot="1" x14ac:dyDescent="0.25">
      <c r="A5" s="243" t="s">
        <v>372</v>
      </c>
      <c r="B5" s="244" t="s">
        <v>373</v>
      </c>
      <c r="C5" s="244" t="s">
        <v>140</v>
      </c>
      <c r="D5" s="244" t="s">
        <v>373</v>
      </c>
      <c r="E5" s="244" t="s">
        <v>140</v>
      </c>
      <c r="F5" s="244" t="s">
        <v>374</v>
      </c>
      <c r="G5" s="244"/>
    </row>
    <row r="6" spans="1:7" ht="15" x14ac:dyDescent="0.2">
      <c r="A6" s="245"/>
      <c r="B6" s="240" t="s">
        <v>375</v>
      </c>
      <c r="C6" s="240" t="s">
        <v>375</v>
      </c>
      <c r="D6" s="240" t="s">
        <v>375</v>
      </c>
      <c r="E6" s="240" t="s">
        <v>375</v>
      </c>
      <c r="F6" s="240" t="s">
        <v>375</v>
      </c>
      <c r="G6" s="240"/>
    </row>
    <row r="7" spans="1:7" ht="30" x14ac:dyDescent="0.2">
      <c r="A7" s="241" t="s">
        <v>386</v>
      </c>
      <c r="B7" s="242">
        <v>17</v>
      </c>
      <c r="C7" s="242">
        <v>17</v>
      </c>
      <c r="D7" s="242">
        <v>17</v>
      </c>
      <c r="E7" s="242">
        <v>17</v>
      </c>
      <c r="F7" s="242">
        <v>11.5</v>
      </c>
      <c r="G7" s="242"/>
    </row>
    <row r="8" spans="1:7" ht="15" x14ac:dyDescent="0.2">
      <c r="A8" s="241" t="s">
        <v>377</v>
      </c>
      <c r="B8" s="242">
        <v>5.45</v>
      </c>
      <c r="C8" s="242">
        <v>5.45</v>
      </c>
      <c r="D8" s="242">
        <v>5.45</v>
      </c>
      <c r="E8" s="242">
        <v>5.45</v>
      </c>
      <c r="F8" s="242">
        <v>5.45</v>
      </c>
      <c r="G8" s="242">
        <v>5.45</v>
      </c>
    </row>
    <row r="9" spans="1:7" ht="30" x14ac:dyDescent="0.2">
      <c r="A9" s="241" t="s">
        <v>378</v>
      </c>
      <c r="B9" s="242">
        <v>0.93</v>
      </c>
      <c r="C9" s="242">
        <v>0.93</v>
      </c>
      <c r="D9" s="242">
        <v>0.93</v>
      </c>
      <c r="E9" s="242">
        <v>0.93</v>
      </c>
      <c r="F9" s="242">
        <v>0.6</v>
      </c>
      <c r="G9" s="242"/>
    </row>
    <row r="10" spans="1:7" ht="30" x14ac:dyDescent="0.2">
      <c r="A10" s="241" t="s">
        <v>379</v>
      </c>
      <c r="B10" s="242">
        <v>0.52</v>
      </c>
      <c r="C10" s="242">
        <v>0.52</v>
      </c>
      <c r="D10" s="242">
        <v>0.52</v>
      </c>
      <c r="E10" s="242">
        <v>0.52</v>
      </c>
      <c r="F10" s="242">
        <v>0.52</v>
      </c>
      <c r="G10" s="242">
        <v>0.52</v>
      </c>
    </row>
    <row r="11" spans="1:7" ht="15" x14ac:dyDescent="0.2">
      <c r="A11" s="241" t="s">
        <v>391</v>
      </c>
      <c r="B11" s="242">
        <v>0</v>
      </c>
      <c r="C11" s="242">
        <v>0</v>
      </c>
      <c r="D11" s="242">
        <v>0.4</v>
      </c>
      <c r="E11" s="242">
        <v>0.4</v>
      </c>
      <c r="F11" s="242">
        <v>0</v>
      </c>
      <c r="G11" s="242"/>
    </row>
    <row r="12" spans="1:7" ht="15" x14ac:dyDescent="0.2">
      <c r="A12" s="241" t="s">
        <v>381</v>
      </c>
      <c r="B12" s="242">
        <v>2.87</v>
      </c>
      <c r="C12" s="242">
        <v>2.87</v>
      </c>
      <c r="D12" s="242">
        <v>2.87</v>
      </c>
      <c r="E12" s="242">
        <v>2.87</v>
      </c>
      <c r="F12" s="242">
        <v>0</v>
      </c>
      <c r="G12" s="242"/>
    </row>
    <row r="13" spans="1:7" ht="15" x14ac:dyDescent="0.2">
      <c r="A13" s="241" t="s">
        <v>382</v>
      </c>
      <c r="B13" s="242">
        <v>1.25</v>
      </c>
      <c r="C13" s="242">
        <v>1.25</v>
      </c>
      <c r="D13" s="242">
        <v>1.25</v>
      </c>
      <c r="E13" s="242">
        <v>1.25</v>
      </c>
      <c r="F13" s="242">
        <v>0</v>
      </c>
      <c r="G13" s="242"/>
    </row>
    <row r="14" spans="1:7" ht="45.75" thickBot="1" x14ac:dyDescent="0.25">
      <c r="A14" s="243" t="s">
        <v>383</v>
      </c>
      <c r="B14" s="246">
        <v>9.5</v>
      </c>
      <c r="C14" s="246">
        <v>9.5</v>
      </c>
      <c r="D14" s="246">
        <v>9.5</v>
      </c>
      <c r="E14" s="246">
        <v>9.5</v>
      </c>
      <c r="F14" s="246">
        <v>0</v>
      </c>
      <c r="G14" s="246"/>
    </row>
    <row r="15" spans="1:7" ht="15.75" thickBot="1" x14ac:dyDescent="0.25">
      <c r="A15" s="247" t="s">
        <v>384</v>
      </c>
      <c r="B15" s="248">
        <v>37.520000000000003</v>
      </c>
      <c r="C15" s="248">
        <v>37.520000000000003</v>
      </c>
      <c r="D15" s="248">
        <v>37.92</v>
      </c>
      <c r="E15" s="248">
        <v>37.92</v>
      </c>
      <c r="F15" s="248">
        <v>18.07</v>
      </c>
      <c r="G15" s="248">
        <v>5.97</v>
      </c>
    </row>
    <row r="16" spans="1:7" ht="15" x14ac:dyDescent="0.25">
      <c r="A16" s="235"/>
      <c r="B16" s="237"/>
      <c r="C16" s="237"/>
      <c r="D16" s="237"/>
      <c r="E16" s="237"/>
      <c r="F16" s="237"/>
      <c r="G16" s="237"/>
    </row>
    <row r="17" spans="1:7" ht="15" x14ac:dyDescent="0.25">
      <c r="A17" s="235"/>
      <c r="B17" s="237"/>
      <c r="C17" s="237"/>
      <c r="D17" s="237"/>
      <c r="E17" s="237"/>
      <c r="F17" s="237"/>
      <c r="G17" s="237"/>
    </row>
    <row r="18" spans="1:7" ht="30" x14ac:dyDescent="0.25">
      <c r="A18" s="234" t="s">
        <v>399</v>
      </c>
      <c r="B18" s="236"/>
      <c r="C18" s="236"/>
      <c r="D18" s="236"/>
      <c r="E18" s="236"/>
      <c r="F18" s="236"/>
      <c r="G18" s="236"/>
    </row>
    <row r="19" spans="1:7" ht="15.75" thickBot="1" x14ac:dyDescent="0.3">
      <c r="A19" s="235"/>
      <c r="B19" s="237"/>
      <c r="C19" s="237"/>
      <c r="D19" s="237"/>
      <c r="E19" s="237"/>
      <c r="F19" s="237"/>
      <c r="G19" s="237"/>
    </row>
    <row r="20" spans="1:7" ht="30" x14ac:dyDescent="0.2">
      <c r="A20" s="238" t="s">
        <v>363</v>
      </c>
      <c r="B20" s="239" t="s">
        <v>364</v>
      </c>
      <c r="C20" s="239" t="s">
        <v>365</v>
      </c>
      <c r="D20" s="239" t="s">
        <v>364</v>
      </c>
      <c r="E20" s="239" t="s">
        <v>365</v>
      </c>
      <c r="F20" s="239" t="s">
        <v>366</v>
      </c>
      <c r="G20" s="240"/>
    </row>
    <row r="21" spans="1:7" ht="15" x14ac:dyDescent="0.2">
      <c r="A21" s="241" t="s">
        <v>367</v>
      </c>
      <c r="B21" s="242" t="s">
        <v>368</v>
      </c>
      <c r="C21" s="242" t="s">
        <v>368</v>
      </c>
      <c r="D21" s="242" t="s">
        <v>369</v>
      </c>
      <c r="E21" s="242" t="s">
        <v>369</v>
      </c>
      <c r="F21" s="242" t="s">
        <v>370</v>
      </c>
      <c r="G21" s="242" t="s">
        <v>371</v>
      </c>
    </row>
    <row r="22" spans="1:7" ht="15.75" thickBot="1" x14ac:dyDescent="0.25">
      <c r="A22" s="243" t="s">
        <v>372</v>
      </c>
      <c r="B22" s="244" t="s">
        <v>373</v>
      </c>
      <c r="C22" s="244" t="s">
        <v>140</v>
      </c>
      <c r="D22" s="244" t="s">
        <v>373</v>
      </c>
      <c r="E22" s="244" t="s">
        <v>140</v>
      </c>
      <c r="F22" s="244" t="s">
        <v>374</v>
      </c>
      <c r="G22" s="244"/>
    </row>
    <row r="23" spans="1:7" ht="15" x14ac:dyDescent="0.2">
      <c r="A23" s="245"/>
      <c r="B23" s="240" t="s">
        <v>375</v>
      </c>
      <c r="C23" s="240" t="s">
        <v>375</v>
      </c>
      <c r="D23" s="240" t="s">
        <v>375</v>
      </c>
      <c r="E23" s="240" t="s">
        <v>375</v>
      </c>
      <c r="F23" s="240" t="s">
        <v>375</v>
      </c>
      <c r="G23" s="240"/>
    </row>
    <row r="24" spans="1:7" ht="30" x14ac:dyDescent="0.2">
      <c r="A24" s="241" t="s">
        <v>386</v>
      </c>
      <c r="B24" s="242">
        <v>17</v>
      </c>
      <c r="C24" s="242">
        <v>17</v>
      </c>
      <c r="D24" s="242">
        <v>17</v>
      </c>
      <c r="E24" s="242">
        <v>17</v>
      </c>
      <c r="F24" s="242">
        <v>12</v>
      </c>
      <c r="G24" s="242"/>
    </row>
    <row r="25" spans="1:7" ht="15" x14ac:dyDescent="0.2">
      <c r="A25" s="241" t="s">
        <v>377</v>
      </c>
      <c r="B25" s="242">
        <v>5.45</v>
      </c>
      <c r="C25" s="242">
        <v>5.45</v>
      </c>
      <c r="D25" s="242">
        <v>5.45</v>
      </c>
      <c r="E25" s="242">
        <v>5.45</v>
      </c>
      <c r="F25" s="242">
        <v>5.45</v>
      </c>
      <c r="G25" s="242">
        <v>5.45</v>
      </c>
    </row>
    <row r="26" spans="1:7" ht="30" x14ac:dyDescent="0.2">
      <c r="A26" s="241" t="s">
        <v>378</v>
      </c>
      <c r="B26" s="242">
        <v>0.93</v>
      </c>
      <c r="C26" s="242">
        <v>0.93</v>
      </c>
      <c r="D26" s="242">
        <v>0.93</v>
      </c>
      <c r="E26" s="242">
        <v>0.93</v>
      </c>
      <c r="F26" s="242">
        <v>0.6</v>
      </c>
      <c r="G26" s="242"/>
    </row>
    <row r="27" spans="1:7" ht="30" x14ac:dyDescent="0.2">
      <c r="A27" s="241" t="s">
        <v>379</v>
      </c>
      <c r="B27" s="242">
        <v>0.52</v>
      </c>
      <c r="C27" s="242">
        <v>0.52</v>
      </c>
      <c r="D27" s="242">
        <v>0.52</v>
      </c>
      <c r="E27" s="242">
        <v>0.52</v>
      </c>
      <c r="F27" s="242">
        <v>0.52</v>
      </c>
      <c r="G27" s="242">
        <v>0.52</v>
      </c>
    </row>
    <row r="28" spans="1:7" ht="15" x14ac:dyDescent="0.2">
      <c r="A28" s="241" t="s">
        <v>391</v>
      </c>
      <c r="B28" s="242">
        <v>0</v>
      </c>
      <c r="C28" s="242">
        <v>0</v>
      </c>
      <c r="D28" s="242">
        <v>0.4</v>
      </c>
      <c r="E28" s="242">
        <v>0.4</v>
      </c>
      <c r="F28" s="242">
        <v>0</v>
      </c>
      <c r="G28" s="242"/>
    </row>
    <row r="29" spans="1:7" ht="15" x14ac:dyDescent="0.2">
      <c r="A29" s="241" t="s">
        <v>381</v>
      </c>
      <c r="B29" s="242">
        <v>2.87</v>
      </c>
      <c r="C29" s="242">
        <v>2.87</v>
      </c>
      <c r="D29" s="242">
        <v>2.87</v>
      </c>
      <c r="E29" s="242">
        <v>2.87</v>
      </c>
      <c r="F29" s="242">
        <v>0</v>
      </c>
      <c r="G29" s="242"/>
    </row>
    <row r="30" spans="1:7" ht="15" x14ac:dyDescent="0.2">
      <c r="A30" s="241" t="s">
        <v>382</v>
      </c>
      <c r="B30" s="242">
        <v>1.25</v>
      </c>
      <c r="C30" s="242">
        <v>1.25</v>
      </c>
      <c r="D30" s="242">
        <v>1.25</v>
      </c>
      <c r="E30" s="242">
        <v>1.25</v>
      </c>
      <c r="F30" s="242">
        <v>0</v>
      </c>
      <c r="G30" s="242"/>
    </row>
    <row r="31" spans="1:7" ht="45.75" thickBot="1" x14ac:dyDescent="0.25">
      <c r="A31" s="243" t="s">
        <v>383</v>
      </c>
      <c r="B31" s="246">
        <v>9.5</v>
      </c>
      <c r="C31" s="246">
        <v>9.5</v>
      </c>
      <c r="D31" s="246">
        <v>9.5</v>
      </c>
      <c r="E31" s="246">
        <v>9.5</v>
      </c>
      <c r="F31" s="246">
        <v>0</v>
      </c>
      <c r="G31" s="246"/>
    </row>
    <row r="32" spans="1:7" ht="15.75" thickBot="1" x14ac:dyDescent="0.25">
      <c r="A32" s="247" t="s">
        <v>384</v>
      </c>
      <c r="B32" s="248">
        <v>37.520000000000003</v>
      </c>
      <c r="C32" s="248">
        <v>37.520000000000003</v>
      </c>
      <c r="D32" s="248">
        <v>37.92</v>
      </c>
      <c r="E32" s="248">
        <v>37.92</v>
      </c>
      <c r="F32" s="248">
        <v>18.57</v>
      </c>
      <c r="G32" s="248">
        <v>5.97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SESSIONAL ACADEMIC calculator</vt:lpstr>
      <vt:lpstr>CASUAL TEACHER calculator</vt:lpstr>
      <vt:lpstr>CASUAL PROFESSIONAL calculator</vt:lpstr>
      <vt:lpstr>FIXED TERM calculator</vt:lpstr>
      <vt:lpstr>HR USE ONLY_RATES_CAS_HOURLY</vt:lpstr>
      <vt:lpstr>HR USE ONLY_RATES_CAS_PROF</vt:lpstr>
      <vt:lpstr>HR USE ONLY_RATES_FIXED_ANNUAL</vt:lpstr>
      <vt:lpstr>2026 On-Cost</vt:lpstr>
      <vt:lpstr>2025 On-Cost</vt:lpstr>
      <vt:lpstr>2024 On-Cost</vt:lpstr>
      <vt:lpstr>2023 On-Cost</vt:lpstr>
      <vt:lpstr>HR USE ONLY_SQL Statement</vt:lpstr>
      <vt:lpstr>'CASUAL PROFESSIONAL calculator'!Print_Area</vt:lpstr>
      <vt:lpstr>'CASUAL TEACHER calculator'!Print_Area</vt:lpstr>
      <vt:lpstr>'FIXED TERM calculator'!Print_Area</vt:lpstr>
      <vt:lpstr>'HR USE ONLY_RATES_CAS_HOURLY'!Print_Area</vt:lpstr>
      <vt:lpstr>'HR USE ONLY_RATES_CAS_PROF'!Print_Area</vt:lpstr>
      <vt:lpstr>'SESSIONAL ACADEMIC calculator'!Print_Area</vt:lpstr>
    </vt:vector>
  </TitlesOfParts>
  <Company>Allround Automations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PL/SQL Developer</dc:creator>
  <cp:lastModifiedBy>Nora Rochow</cp:lastModifiedBy>
  <cp:lastPrinted>2021-09-26T01:08:26Z</cp:lastPrinted>
  <dcterms:created xsi:type="dcterms:W3CDTF">2015-03-25T14:22:32Z</dcterms:created>
  <dcterms:modified xsi:type="dcterms:W3CDTF">2026-02-05T03:23:27Z</dcterms:modified>
</cp:coreProperties>
</file>